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comments1.xml" ContentType="application/vnd.openxmlformats-officedocument.spreadsheetml.comments+xml"/>
  <Override PartName="/xl/externalLinks/externalLink1.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xl/commentsmeta0" ContentType="application/binary"/>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blanca.betancourt\Downloads\"/>
    </mc:Choice>
  </mc:AlternateContent>
  <xr:revisionPtr revIDLastSave="0" documentId="8_{52C9367B-1D8F-4613-BA99-52D6068917AB}" xr6:coauthVersionLast="36" xr6:coauthVersionMax="36" xr10:uidLastSave="{00000000-0000-0000-0000-000000000000}"/>
  <bookViews>
    <workbookView xWindow="0" yWindow="0" windowWidth="7125" windowHeight="3615" xr2:uid="{00000000-000D-0000-FFFF-FFFF00000000}"/>
  </bookViews>
  <sheets>
    <sheet name="POAI 2026" sheetId="1" r:id="rId1"/>
  </sheets>
  <externalReferences>
    <externalReference r:id="rId2"/>
  </externalReferences>
  <definedNames>
    <definedName name="_xlnm._FilterDatabase" localSheetId="0" hidden="1">'POAI 2026'!$A$1:$AT$535</definedName>
    <definedName name="_xlnm.Print_Titles" localSheetId="0">'POAI 2026'!$1:$1</definedName>
  </definedNames>
  <calcPr calcId="191029"/>
  <extLst>
    <ext uri="GoogleSheetsCustomDataVersion2">
      <go:sheetsCustomData xmlns:go="http://customooxmlschemas.google.com/" r:id="rId6" roundtripDataChecksum="Aw4acyDcOWIPY/P+eHfZiLAXOYnO3Xp/M07LChjBzbA="/>
    </ext>
  </extLst>
</workbook>
</file>

<file path=xl/calcChain.xml><?xml version="1.0" encoding="utf-8"?>
<calcChain xmlns="http://schemas.openxmlformats.org/spreadsheetml/2006/main">
  <c r="X15" i="1" l="1"/>
  <c r="X14" i="1"/>
  <c r="AP442" i="1" l="1"/>
  <c r="X442" i="1"/>
  <c r="AP3" i="1"/>
  <c r="AP4" i="1"/>
  <c r="AP5" i="1"/>
  <c r="AP6" i="1"/>
  <c r="AP7" i="1"/>
  <c r="AP8" i="1"/>
  <c r="AP9" i="1"/>
  <c r="AP10" i="1"/>
  <c r="AP11" i="1"/>
  <c r="AP12" i="1"/>
  <c r="AP13" i="1"/>
  <c r="AP14" i="1"/>
  <c r="AP15" i="1"/>
  <c r="AP16" i="1"/>
  <c r="AP17" i="1"/>
  <c r="AP18" i="1"/>
  <c r="AP19" i="1"/>
  <c r="AP20" i="1"/>
  <c r="AP21" i="1"/>
  <c r="AP22" i="1"/>
  <c r="AP23" i="1"/>
  <c r="AP24" i="1"/>
  <c r="AP25" i="1"/>
  <c r="AP26" i="1"/>
  <c r="AP27" i="1"/>
  <c r="AP28" i="1"/>
  <c r="AP29" i="1"/>
  <c r="AP30" i="1"/>
  <c r="AP31" i="1"/>
  <c r="AP32" i="1"/>
  <c r="AP33" i="1"/>
  <c r="AP34" i="1"/>
  <c r="AP35" i="1"/>
  <c r="AP36" i="1"/>
  <c r="AP37" i="1"/>
  <c r="AP38" i="1"/>
  <c r="AP39" i="1"/>
  <c r="AP40" i="1"/>
  <c r="AP41" i="1"/>
  <c r="AP42" i="1"/>
  <c r="AP43" i="1"/>
  <c r="AP44" i="1"/>
  <c r="AP45" i="1"/>
  <c r="AP46" i="1"/>
  <c r="AP47" i="1"/>
  <c r="AP48" i="1"/>
  <c r="AP49" i="1"/>
  <c r="AP50" i="1"/>
  <c r="AP51" i="1"/>
  <c r="AP52" i="1"/>
  <c r="AP53" i="1"/>
  <c r="AP54" i="1"/>
  <c r="AP55" i="1"/>
  <c r="AP56" i="1"/>
  <c r="AP57" i="1"/>
  <c r="AP58" i="1"/>
  <c r="AP59" i="1"/>
  <c r="AP60" i="1"/>
  <c r="AP61" i="1"/>
  <c r="AP62" i="1"/>
  <c r="AP63" i="1"/>
  <c r="AP64" i="1"/>
  <c r="AP65" i="1"/>
  <c r="AP66" i="1"/>
  <c r="AP67" i="1"/>
  <c r="AP68" i="1"/>
  <c r="AP69" i="1"/>
  <c r="AP70" i="1"/>
  <c r="AP71" i="1"/>
  <c r="AP72" i="1"/>
  <c r="AP73" i="1"/>
  <c r="AP74" i="1"/>
  <c r="AP75" i="1"/>
  <c r="AP76" i="1"/>
  <c r="AP77" i="1"/>
  <c r="AP78" i="1"/>
  <c r="AP79" i="1"/>
  <c r="AP80" i="1"/>
  <c r="AP81" i="1"/>
  <c r="AP82" i="1"/>
  <c r="AP83" i="1"/>
  <c r="AP84" i="1"/>
  <c r="AP85" i="1"/>
  <c r="AP86" i="1"/>
  <c r="AP87" i="1"/>
  <c r="AP88" i="1"/>
  <c r="AP89" i="1"/>
  <c r="AP90" i="1"/>
  <c r="AP91" i="1"/>
  <c r="AP92" i="1"/>
  <c r="AP93" i="1"/>
  <c r="AP94" i="1"/>
  <c r="AP95" i="1"/>
  <c r="AP96" i="1"/>
  <c r="AP97" i="1"/>
  <c r="AP98" i="1"/>
  <c r="AP99" i="1"/>
  <c r="AP100" i="1"/>
  <c r="AP101" i="1"/>
  <c r="AP102" i="1"/>
  <c r="AP103" i="1"/>
  <c r="AP104" i="1"/>
  <c r="AP105" i="1"/>
  <c r="AP106" i="1"/>
  <c r="AP107" i="1"/>
  <c r="AP108" i="1"/>
  <c r="AP109" i="1"/>
  <c r="AP110" i="1"/>
  <c r="AP111" i="1"/>
  <c r="AP112" i="1"/>
  <c r="AP113" i="1"/>
  <c r="AP114" i="1"/>
  <c r="AP115" i="1"/>
  <c r="AP116" i="1"/>
  <c r="AP117" i="1"/>
  <c r="AP118" i="1"/>
  <c r="AP119" i="1"/>
  <c r="AP120" i="1"/>
  <c r="AP121" i="1"/>
  <c r="AP122" i="1"/>
  <c r="AP123" i="1"/>
  <c r="AP124" i="1"/>
  <c r="AP125" i="1"/>
  <c r="AP126" i="1"/>
  <c r="AP127" i="1"/>
  <c r="AP128" i="1"/>
  <c r="AP129" i="1"/>
  <c r="AP130" i="1"/>
  <c r="AP131" i="1"/>
  <c r="AP132" i="1"/>
  <c r="AP133" i="1"/>
  <c r="AP134" i="1"/>
  <c r="AP135" i="1"/>
  <c r="AP136" i="1"/>
  <c r="AP137" i="1"/>
  <c r="AP138" i="1"/>
  <c r="AP139" i="1"/>
  <c r="AP140" i="1"/>
  <c r="AP141" i="1"/>
  <c r="AP142" i="1"/>
  <c r="AP143" i="1"/>
  <c r="AP144" i="1"/>
  <c r="AP145" i="1"/>
  <c r="AP146" i="1"/>
  <c r="AP147" i="1"/>
  <c r="AP148" i="1"/>
  <c r="AP149" i="1"/>
  <c r="AP150" i="1"/>
  <c r="AP151" i="1"/>
  <c r="AP152" i="1"/>
  <c r="AP153" i="1"/>
  <c r="AP154" i="1"/>
  <c r="AP155" i="1"/>
  <c r="AP156" i="1"/>
  <c r="AP157" i="1"/>
  <c r="AP158" i="1"/>
  <c r="AP159" i="1"/>
  <c r="AP160" i="1"/>
  <c r="AP161" i="1"/>
  <c r="AP162" i="1"/>
  <c r="AP163" i="1"/>
  <c r="AP164" i="1"/>
  <c r="AP165" i="1"/>
  <c r="AP166" i="1"/>
  <c r="AP167" i="1"/>
  <c r="AP168" i="1"/>
  <c r="AP169" i="1"/>
  <c r="AP170" i="1"/>
  <c r="AP171" i="1"/>
  <c r="AP172" i="1"/>
  <c r="AP173" i="1"/>
  <c r="AP174" i="1"/>
  <c r="AP175" i="1"/>
  <c r="AP176" i="1"/>
  <c r="AP177" i="1"/>
  <c r="AP178" i="1"/>
  <c r="AP179" i="1"/>
  <c r="AP180" i="1"/>
  <c r="AP181" i="1"/>
  <c r="AP182" i="1"/>
  <c r="AP183" i="1"/>
  <c r="AP184" i="1"/>
  <c r="AP185" i="1"/>
  <c r="AP186" i="1"/>
  <c r="AP187" i="1"/>
  <c r="AP188" i="1"/>
  <c r="AP189" i="1"/>
  <c r="AP190" i="1"/>
  <c r="AP191" i="1"/>
  <c r="AP192" i="1"/>
  <c r="AP193" i="1"/>
  <c r="AP194" i="1"/>
  <c r="AP195" i="1"/>
  <c r="AP196" i="1"/>
  <c r="AP197" i="1"/>
  <c r="AP198" i="1"/>
  <c r="AP199" i="1"/>
  <c r="AP200" i="1"/>
  <c r="AP201" i="1"/>
  <c r="AP202" i="1"/>
  <c r="AP203" i="1"/>
  <c r="AP204" i="1"/>
  <c r="AP205" i="1"/>
  <c r="AP206" i="1"/>
  <c r="AP207" i="1"/>
  <c r="AP208" i="1"/>
  <c r="AP209" i="1"/>
  <c r="AP210" i="1"/>
  <c r="AP211" i="1"/>
  <c r="AP212" i="1"/>
  <c r="AP213" i="1"/>
  <c r="AP214" i="1"/>
  <c r="AP215" i="1"/>
  <c r="AP216" i="1"/>
  <c r="AP217" i="1"/>
  <c r="AP218" i="1"/>
  <c r="AP219" i="1"/>
  <c r="AP220" i="1"/>
  <c r="AP221" i="1"/>
  <c r="AP222" i="1"/>
  <c r="AP223" i="1"/>
  <c r="AP224" i="1"/>
  <c r="AP225" i="1"/>
  <c r="AP226" i="1"/>
  <c r="AP227" i="1"/>
  <c r="AP228" i="1"/>
  <c r="AP229" i="1"/>
  <c r="AP230" i="1"/>
  <c r="AP231" i="1"/>
  <c r="AP232" i="1"/>
  <c r="AP233" i="1"/>
  <c r="AP234" i="1"/>
  <c r="AP235" i="1"/>
  <c r="AP236" i="1"/>
  <c r="AP237" i="1"/>
  <c r="AP238" i="1"/>
  <c r="AP239" i="1"/>
  <c r="AP240" i="1"/>
  <c r="AP241" i="1"/>
  <c r="AP242" i="1"/>
  <c r="AP243" i="1"/>
  <c r="AP244" i="1"/>
  <c r="AP245" i="1"/>
  <c r="AP246" i="1"/>
  <c r="AP247" i="1"/>
  <c r="AP248" i="1"/>
  <c r="AP249" i="1"/>
  <c r="AP250" i="1"/>
  <c r="AP251" i="1"/>
  <c r="AP252" i="1"/>
  <c r="AP253" i="1"/>
  <c r="AP254" i="1"/>
  <c r="AP255" i="1"/>
  <c r="AP256" i="1"/>
  <c r="AP257" i="1"/>
  <c r="AP258" i="1"/>
  <c r="AP259" i="1"/>
  <c r="AP260" i="1"/>
  <c r="AP261" i="1"/>
  <c r="AP262" i="1"/>
  <c r="AP263" i="1"/>
  <c r="AP264" i="1"/>
  <c r="AP265" i="1"/>
  <c r="AP266" i="1"/>
  <c r="AP267" i="1"/>
  <c r="AP268" i="1"/>
  <c r="AP269" i="1"/>
  <c r="AP270" i="1"/>
  <c r="AP271" i="1"/>
  <c r="AP272" i="1"/>
  <c r="AP273" i="1"/>
  <c r="AP274" i="1"/>
  <c r="AP275" i="1"/>
  <c r="AP276" i="1"/>
  <c r="AP277" i="1"/>
  <c r="AP278" i="1"/>
  <c r="AP279" i="1"/>
  <c r="AP280" i="1"/>
  <c r="AP281" i="1"/>
  <c r="AP282" i="1"/>
  <c r="AP283" i="1"/>
  <c r="AP284" i="1"/>
  <c r="AP285" i="1"/>
  <c r="AP286" i="1"/>
  <c r="AP287" i="1"/>
  <c r="AP288" i="1"/>
  <c r="AP289" i="1"/>
  <c r="AP290" i="1"/>
  <c r="AP291" i="1"/>
  <c r="AP292" i="1"/>
  <c r="AP293" i="1"/>
  <c r="AP294" i="1"/>
  <c r="AP295" i="1"/>
  <c r="AP296" i="1"/>
  <c r="AP297" i="1"/>
  <c r="AP298" i="1"/>
  <c r="AP299" i="1"/>
  <c r="AP300" i="1"/>
  <c r="AP301" i="1"/>
  <c r="AP302" i="1"/>
  <c r="AP303" i="1"/>
  <c r="AP304" i="1"/>
  <c r="AP305" i="1"/>
  <c r="AP306" i="1"/>
  <c r="AP307" i="1"/>
  <c r="AP308" i="1"/>
  <c r="AP309" i="1"/>
  <c r="AP310" i="1"/>
  <c r="AP311" i="1"/>
  <c r="AP312" i="1"/>
  <c r="AP313" i="1"/>
  <c r="AP314" i="1"/>
  <c r="AP315" i="1"/>
  <c r="AP316" i="1"/>
  <c r="AP317" i="1"/>
  <c r="AP318" i="1"/>
  <c r="AP319" i="1"/>
  <c r="AP320" i="1"/>
  <c r="AP321" i="1"/>
  <c r="AP322" i="1"/>
  <c r="AP323" i="1"/>
  <c r="AP324" i="1"/>
  <c r="AP325" i="1"/>
  <c r="AP326" i="1"/>
  <c r="AP327" i="1"/>
  <c r="AP328" i="1"/>
  <c r="AP329" i="1"/>
  <c r="AP330" i="1"/>
  <c r="AP331" i="1"/>
  <c r="AP332" i="1"/>
  <c r="AP333" i="1"/>
  <c r="AP334" i="1"/>
  <c r="AP335" i="1"/>
  <c r="AP336" i="1"/>
  <c r="AP337" i="1"/>
  <c r="AP338" i="1"/>
  <c r="AP339" i="1"/>
  <c r="AP340" i="1"/>
  <c r="AP341" i="1"/>
  <c r="AP342" i="1"/>
  <c r="AP343" i="1"/>
  <c r="AP344" i="1"/>
  <c r="AP345" i="1"/>
  <c r="AP346" i="1"/>
  <c r="AP347" i="1"/>
  <c r="AP348" i="1"/>
  <c r="AP349" i="1"/>
  <c r="AP350" i="1"/>
  <c r="AP351" i="1"/>
  <c r="AP352" i="1"/>
  <c r="AP353" i="1"/>
  <c r="AP354" i="1"/>
  <c r="AP355" i="1"/>
  <c r="AP356" i="1"/>
  <c r="AP357" i="1"/>
  <c r="AP358" i="1"/>
  <c r="AP359" i="1"/>
  <c r="AP360" i="1"/>
  <c r="AP361" i="1"/>
  <c r="AP362" i="1"/>
  <c r="AP363" i="1"/>
  <c r="AP364" i="1"/>
  <c r="AP365" i="1"/>
  <c r="AP366" i="1"/>
  <c r="AP367" i="1"/>
  <c r="AP368" i="1"/>
  <c r="AP369" i="1"/>
  <c r="AP370" i="1"/>
  <c r="AP371" i="1"/>
  <c r="AP372" i="1"/>
  <c r="AP373" i="1"/>
  <c r="AP374" i="1"/>
  <c r="AP375" i="1"/>
  <c r="AP376" i="1"/>
  <c r="AP377" i="1"/>
  <c r="AP378" i="1"/>
  <c r="AP379" i="1"/>
  <c r="AP380" i="1"/>
  <c r="AP381" i="1"/>
  <c r="AP382" i="1"/>
  <c r="AP383" i="1"/>
  <c r="AP384" i="1"/>
  <c r="AP385" i="1"/>
  <c r="AP386" i="1"/>
  <c r="AP387" i="1"/>
  <c r="AP388" i="1"/>
  <c r="AP389" i="1"/>
  <c r="AP390" i="1"/>
  <c r="AP391" i="1"/>
  <c r="AP392" i="1"/>
  <c r="AP393" i="1"/>
  <c r="AP394" i="1"/>
  <c r="AP395" i="1"/>
  <c r="AP396" i="1"/>
  <c r="AP397" i="1"/>
  <c r="AP398" i="1"/>
  <c r="AP399" i="1"/>
  <c r="AP400" i="1"/>
  <c r="AP401" i="1"/>
  <c r="AP402" i="1"/>
  <c r="AP403" i="1"/>
  <c r="AP404" i="1"/>
  <c r="AP405" i="1"/>
  <c r="AP406" i="1"/>
  <c r="AP407" i="1"/>
  <c r="AP408" i="1"/>
  <c r="AP409" i="1"/>
  <c r="AP410" i="1"/>
  <c r="AP411" i="1"/>
  <c r="AP412" i="1"/>
  <c r="AP413" i="1"/>
  <c r="AP414" i="1"/>
  <c r="AP415" i="1"/>
  <c r="AP416" i="1"/>
  <c r="AP417" i="1"/>
  <c r="AP418" i="1"/>
  <c r="AP419" i="1"/>
  <c r="AP420" i="1"/>
  <c r="AP421" i="1"/>
  <c r="AP422" i="1"/>
  <c r="AP423" i="1"/>
  <c r="AP424" i="1"/>
  <c r="AP425" i="1"/>
  <c r="AP426" i="1"/>
  <c r="AP427" i="1"/>
  <c r="AP428" i="1"/>
  <c r="AP429" i="1"/>
  <c r="AP430" i="1"/>
  <c r="AP431" i="1"/>
  <c r="AP432" i="1"/>
  <c r="AP433" i="1"/>
  <c r="AP434" i="1"/>
  <c r="AP435" i="1"/>
  <c r="AP436" i="1"/>
  <c r="AP437" i="1"/>
  <c r="AP438" i="1"/>
  <c r="AP439" i="1"/>
  <c r="AP440" i="1"/>
  <c r="AP441" i="1"/>
  <c r="AP443" i="1"/>
  <c r="AP444" i="1"/>
  <c r="AP445" i="1"/>
  <c r="AP446" i="1"/>
  <c r="AP447" i="1"/>
  <c r="AP448" i="1"/>
  <c r="AP449" i="1"/>
  <c r="AP450" i="1"/>
  <c r="AP451" i="1"/>
  <c r="AP452" i="1"/>
  <c r="AP453" i="1"/>
  <c r="AP454" i="1"/>
  <c r="AP455" i="1"/>
  <c r="AP456" i="1"/>
  <c r="AP457" i="1"/>
  <c r="AP458" i="1"/>
  <c r="AP459" i="1"/>
  <c r="AP460" i="1"/>
  <c r="AP461" i="1"/>
  <c r="AP462" i="1"/>
  <c r="AP463" i="1"/>
  <c r="AP464" i="1"/>
  <c r="AP465" i="1"/>
  <c r="AP466" i="1"/>
  <c r="AP467" i="1"/>
  <c r="AP468" i="1"/>
  <c r="AP469" i="1"/>
  <c r="AP470" i="1"/>
  <c r="AP471" i="1"/>
  <c r="AP472" i="1"/>
  <c r="AP473" i="1"/>
  <c r="AP474" i="1"/>
  <c r="AP475" i="1"/>
  <c r="AP476" i="1"/>
  <c r="AP477" i="1"/>
  <c r="AP478" i="1"/>
  <c r="AP479" i="1"/>
  <c r="AP480" i="1"/>
  <c r="AP481" i="1"/>
  <c r="AP482" i="1"/>
  <c r="AP483" i="1"/>
  <c r="AP484" i="1"/>
  <c r="AP485" i="1"/>
  <c r="AP486" i="1"/>
  <c r="AP487" i="1"/>
  <c r="AP488" i="1"/>
  <c r="AP489" i="1"/>
  <c r="AP490" i="1"/>
  <c r="AP491" i="1"/>
  <c r="AP492" i="1"/>
  <c r="AP493" i="1"/>
  <c r="AP494" i="1"/>
  <c r="AP495" i="1"/>
  <c r="AP496" i="1"/>
  <c r="AP497" i="1"/>
  <c r="AP498" i="1"/>
  <c r="AP499" i="1"/>
  <c r="AP500" i="1"/>
  <c r="AP501" i="1"/>
  <c r="AP502" i="1"/>
  <c r="AP503" i="1"/>
  <c r="AP504" i="1"/>
  <c r="AP505" i="1"/>
  <c r="AP506" i="1"/>
  <c r="AP507" i="1"/>
  <c r="AP508" i="1"/>
  <c r="AP509" i="1"/>
  <c r="AP510" i="1"/>
  <c r="AP511" i="1"/>
  <c r="AP512" i="1"/>
  <c r="AP513" i="1"/>
  <c r="AP514" i="1"/>
  <c r="AP515" i="1"/>
  <c r="AP516" i="1"/>
  <c r="AP517" i="1"/>
  <c r="AP518" i="1"/>
  <c r="AP519" i="1"/>
  <c r="AP520" i="1"/>
  <c r="AP521" i="1"/>
  <c r="AP522" i="1"/>
  <c r="AP523" i="1"/>
  <c r="AP524" i="1"/>
  <c r="AP525" i="1"/>
  <c r="AP526" i="1"/>
  <c r="AP527" i="1"/>
  <c r="AP528" i="1"/>
  <c r="AP529" i="1"/>
  <c r="AP530" i="1"/>
  <c r="AP531" i="1"/>
  <c r="AP532" i="1"/>
  <c r="AP533" i="1"/>
  <c r="AP534" i="1"/>
  <c r="AP535" i="1"/>
  <c r="AP2" i="1"/>
  <c r="AT277" i="1" l="1"/>
  <c r="AT309" i="1"/>
  <c r="AT352" i="1"/>
  <c r="AT300" i="1" l="1"/>
  <c r="X310" i="1" l="1"/>
  <c r="X275" i="1" l="1"/>
  <c r="X276" i="1"/>
  <c r="X277" i="1"/>
  <c r="X278" i="1"/>
  <c r="X279" i="1"/>
  <c r="X274" i="1"/>
  <c r="X30" i="1"/>
  <c r="X31" i="1"/>
  <c r="X32" i="1"/>
  <c r="X33" i="1"/>
  <c r="X55" i="1"/>
  <c r="X56" i="1"/>
  <c r="X57" i="1"/>
  <c r="X58" i="1"/>
  <c r="X59" i="1"/>
  <c r="X60" i="1"/>
  <c r="X122" i="1"/>
  <c r="X123" i="1"/>
  <c r="X124" i="1"/>
  <c r="X125" i="1"/>
  <c r="X126" i="1"/>
  <c r="X127" i="1"/>
  <c r="X128"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X430" i="1"/>
  <c r="X431" i="1"/>
  <c r="X432" i="1"/>
  <c r="X433" i="1"/>
  <c r="X434" i="1"/>
  <c r="X435" i="1"/>
  <c r="X436" i="1"/>
  <c r="X437" i="1"/>
  <c r="X438" i="1"/>
  <c r="X439" i="1"/>
  <c r="X440" i="1"/>
  <c r="X441"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515" i="1"/>
  <c r="X516" i="1"/>
  <c r="X517" i="1"/>
  <c r="X518" i="1"/>
  <c r="X519" i="1"/>
  <c r="X520" i="1"/>
  <c r="X521" i="1"/>
  <c r="X522" i="1"/>
  <c r="X523" i="1"/>
  <c r="X524" i="1"/>
  <c r="X525" i="1"/>
  <c r="X526" i="1"/>
  <c r="X527" i="1"/>
  <c r="X528" i="1"/>
  <c r="X529" i="1"/>
  <c r="X530" i="1"/>
  <c r="X531" i="1"/>
  <c r="X532" i="1"/>
  <c r="X533" i="1"/>
  <c r="X534" i="1"/>
  <c r="X535" i="1"/>
  <c r="X3" i="1"/>
  <c r="X4" i="1"/>
  <c r="X5" i="1"/>
  <c r="X6" i="1"/>
  <c r="X7" i="1"/>
  <c r="X8" i="1"/>
  <c r="X9" i="1"/>
  <c r="X10" i="1"/>
  <c r="X11" i="1"/>
  <c r="X12" i="1"/>
  <c r="X13" i="1"/>
  <c r="AT276" i="1" l="1"/>
  <c r="AT275" i="1"/>
  <c r="AT251" i="1"/>
  <c r="AT130" i="1"/>
  <c r="X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junior</author>
  </authors>
  <commentList>
    <comment ref="S522" authorId="0" shapeId="0" xr:uid="{C596D721-1C27-4B67-AF77-92EC6A33A6E4}">
      <text>
        <r>
          <rPr>
            <b/>
            <sz val="9"/>
            <color indexed="81"/>
            <rFont val="Tahoma"/>
            <family val="2"/>
          </rPr>
          <t>junior:</t>
        </r>
        <r>
          <rPr>
            <sz val="9"/>
            <color indexed="81"/>
            <rFont val="Tahoma"/>
            <family val="2"/>
          </rPr>
          <t xml:space="preserve">
el indicador no quedo con dinero, por eso no se programor, revisar con planeacion la solucion, para esa poblacion 
</t>
        </r>
      </text>
    </comment>
  </commentList>
  <extLst>
    <ext xmlns:r="http://schemas.openxmlformats.org/officeDocument/2006/relationships" uri="GoogleSheetsCustomDataVersion2">
      <go:sheetsCustomData xmlns:go="http://customooxmlschemas.google.com/" r:id="rId1" roundtripDataSignature="AMtx7mg8wq+d4eUAsnrLZ08707r+2rsH8w=="/>
    </ext>
  </extLst>
</comments>
</file>

<file path=xl/sharedStrings.xml><?xml version="1.0" encoding="utf-8"?>
<sst xmlns="http://schemas.openxmlformats.org/spreadsheetml/2006/main" count="12523" uniqueCount="2070">
  <si>
    <t>Dependencia o Fondo</t>
  </si>
  <si>
    <t>Secretario o Jefe de Oficina</t>
  </si>
  <si>
    <t>Tecnico Responsable</t>
  </si>
  <si>
    <t>Código Sector DNP</t>
  </si>
  <si>
    <t>Nombre Sector DNP</t>
  </si>
  <si>
    <t>Código Programa DNP</t>
  </si>
  <si>
    <t>Nombre Programa DNP</t>
  </si>
  <si>
    <t>Código del Componente Estratégico</t>
  </si>
  <si>
    <t>Componente Estratégico</t>
  </si>
  <si>
    <t>Código del Programa</t>
  </si>
  <si>
    <t>Programa</t>
  </si>
  <si>
    <t>Consecutivo IR (indicador de Resultado)</t>
  </si>
  <si>
    <t>Nombre IR (indicador de Resultado)</t>
  </si>
  <si>
    <t>Meta IR Vigencia del Cuatreneo</t>
  </si>
  <si>
    <t>Meta IR Vigencia 2026 (deacuerdo a la PI)</t>
  </si>
  <si>
    <t>Indicador de Producto del Sispet</t>
  </si>
  <si>
    <t>Consecutivo IP (Indicador de Producto)</t>
  </si>
  <si>
    <t>Codigo de Indicador</t>
  </si>
  <si>
    <t>Nombre IP (indicador de Producto)</t>
  </si>
  <si>
    <t>Meta IP Vigencia 2026 (deacuerdo a la PI)</t>
  </si>
  <si>
    <t>BPIN</t>
  </si>
  <si>
    <t>Proyecto</t>
  </si>
  <si>
    <t>Año de Inicio</t>
  </si>
  <si>
    <t>Año de Finalización</t>
  </si>
  <si>
    <t>No. Producto (cuantos productos tiene el proyecto)</t>
  </si>
  <si>
    <t>Código Producto MGA</t>
  </si>
  <si>
    <t>Nombre Producto MGA</t>
  </si>
  <si>
    <t>Código Indicador de Producto MGA</t>
  </si>
  <si>
    <t>Nombre Indicador de Producto MGA</t>
  </si>
  <si>
    <t>Meta Producto MGA</t>
  </si>
  <si>
    <t>No. Actividad</t>
  </si>
  <si>
    <t>Actividad</t>
  </si>
  <si>
    <t>¿Ruta Crítica?</t>
  </si>
  <si>
    <t>Fuente Grupo para MGA</t>
  </si>
  <si>
    <t>Código Fuente
 (Nueva)</t>
  </si>
  <si>
    <t>FUENTE</t>
  </si>
  <si>
    <t>Código CUIPO</t>
  </si>
  <si>
    <t>Nombre CUIPO</t>
  </si>
  <si>
    <t>Código CPC</t>
  </si>
  <si>
    <t>Nombre CPC</t>
  </si>
  <si>
    <t>Artículo</t>
  </si>
  <si>
    <t>Valor</t>
  </si>
  <si>
    <t>Secretaría de Agricultura</t>
  </si>
  <si>
    <t>Mauricio Giraldo Barrera</t>
  </si>
  <si>
    <t>Sergio Gutierrez Serna</t>
  </si>
  <si>
    <t>Agricultura y Desarrollo Rural</t>
  </si>
  <si>
    <t>Inclusión productiva de pequeños productores rurales</t>
  </si>
  <si>
    <t>CRECIMIENTO INTELIGENTE Y ORDENADO</t>
  </si>
  <si>
    <t>JAMUNDÍ SE TRANSFORMA CON PRODUCTIVIDAD Y SOSTENIBILIDAD AGROPECUARIA</t>
  </si>
  <si>
    <t>Economía - Total de UPAs</t>
  </si>
  <si>
    <t>IP-32</t>
  </si>
  <si>
    <t xml:space="preserve">Pequeños productores rurales asistidos técnicamente </t>
  </si>
  <si>
    <t>FORTALECIMIENTO DE LA COMPETITIVIDAD DE LAS UNIDADES PRODUCTIVAS AGROPECUARIAS DE PEQUEÑOS Y MEDIANOS PRODUCTORES DEL MUNICIPIO DE JAMUNDÍ</t>
  </si>
  <si>
    <t>Servicio de asistencia técnica agropecuaria dirigida a pequeños productores</t>
  </si>
  <si>
    <t>Pequeños productores rurales asistidos técnicamente</t>
  </si>
  <si>
    <t>Realizar la prestación del servicio de asistencia técnica integral del municipio de Jamundí</t>
  </si>
  <si>
    <t xml:space="preserve">SI </t>
  </si>
  <si>
    <t>2.3.2.02.02.009</t>
  </si>
  <si>
    <t>Adquirir insumos y materiales agropecuarios para el fortalecimiento de cadenas productivas en el municipio de Jamundí.</t>
  </si>
  <si>
    <t>NO</t>
  </si>
  <si>
    <t>2.3.2.02.02.008</t>
  </si>
  <si>
    <t>Realizar las sesiones del Consejo Municipal de Desarrollo Rural de Jamundí.</t>
  </si>
  <si>
    <t>IP-34</t>
  </si>
  <si>
    <t>Unidades productivas beneficiadas</t>
  </si>
  <si>
    <t>Fortalecimiento de la competitividad de las unidades productivas agropecuarias de pequeños y medianos productores del municipio de Jamundí</t>
  </si>
  <si>
    <t>Servicio de acompañamiento productivo y empresarial</t>
  </si>
  <si>
    <t>Realizar acompañamiento a las acciones de fomento de emprendimientos e iniciativas de desarrollo de unidades productivas agropecuarias</t>
  </si>
  <si>
    <t>Adquirir insumos, herramientas y materiales para el desarrollo de unidades productivas</t>
  </si>
  <si>
    <t>SEGURIDAD Y CUIDADO DE LA VIDA</t>
  </si>
  <si>
    <t>JAMUNDI SE TRANSFORMA CON UN CAMPO PRODUCTIVO</t>
  </si>
  <si>
    <t>IP-95</t>
  </si>
  <si>
    <t>Documentos de lineamientos técnicos elaborados</t>
  </si>
  <si>
    <t>Documentos de lineamientos técnicos</t>
  </si>
  <si>
    <t>Plan de trabajo (Definir el alcance del documento, definir el cronograma de entrega del documento e identificar grupos de valor).</t>
  </si>
  <si>
    <t>Documento con la descripción de procesos, métodos y herramientas (Elaborar la propuesta de lineamiento tecnico, establecer el marco metodologico que implementara el documento, realizar el marco conceptual del documento, recopilar la información, adelantar mecanismos de validación)</t>
  </si>
  <si>
    <t>IP-35</t>
  </si>
  <si>
    <t>Organizaciones de productores formales apoyadas</t>
  </si>
  <si>
    <t>Servicio de apoyo a la comercialización</t>
  </si>
  <si>
    <t>Realizar acompañamiento para el desarrollo de actividades de fortalecimiento comercial para los pequeños y medianos productores del municipio de Jamundí</t>
  </si>
  <si>
    <t>Realizar mercados campesinos para el fortalecimiento comercial y la economía campesina, como estrategia de reactivación económica y competitividad agropecuaria</t>
  </si>
  <si>
    <t>IP-36</t>
  </si>
  <si>
    <t>Ruedas de negocios realizadas</t>
  </si>
  <si>
    <t>Realizar acompañamiento para el fortalecimiento de la asociatividad en los componentes administrativo y comercial</t>
  </si>
  <si>
    <t>11</t>
  </si>
  <si>
    <t>Realizar ruedas de negocios para la promoción comercial de productos agropecuarios de pequeños y medianos productores</t>
  </si>
  <si>
    <t>Gobierno Territorial</t>
  </si>
  <si>
    <t>Fortalecimiento del buen gobierno para el respeto y garantía de los derechos humanos</t>
  </si>
  <si>
    <t>JAMUNDÍ SE TRANSFORMA CON SEGURIDAD Y CONVIVENCIA</t>
  </si>
  <si>
    <t>Índice de Interrelación de Problemáticas</t>
  </si>
  <si>
    <t>IP-135</t>
  </si>
  <si>
    <t>Instancias formales y no formales de participación fortalecidas</t>
  </si>
  <si>
    <t>Fortalecimiento de las instancias de participación ciudadana para la promoción de la paz territorial en el municipio de Jamundí</t>
  </si>
  <si>
    <t>Servicio de promoción a la participación ciudadana</t>
  </si>
  <si>
    <t>Realizar estrategias para el fortalecimiento del tejido social y comunitario en torno a la producción y comercialización agropecuaria como estrategia de mitigación a la expansión de cultivos de uso ilícito, la resolución pacífica de conflictos y construcción de paz territorial.</t>
  </si>
  <si>
    <t>Realizar eventos conmemorativos referentes a temas de paz y derechos humanos</t>
  </si>
  <si>
    <t>Realizar las sesiones del Consejo Territorial de Paz, Reconciliación y Convivencia y la Mesa Municipal de Derechos Humanos y Derecho Internacional Humanitario del municipio de Jamundí.</t>
  </si>
  <si>
    <t>OFICINA DE GESTION PARA LA COOPERACION INTERNACIONAL</t>
  </si>
  <si>
    <t>Javier Abonia Gonzalez</t>
  </si>
  <si>
    <t>Daniel Felipe Sanchez Cardona</t>
  </si>
  <si>
    <t>CIENCIA, TECNOLOGÍA E INNOVACIÓN</t>
  </si>
  <si>
    <t>Fomento de vocaciones y formación, generación, uso y apropiación social del conocimiento de la ciencia, tecnología e innovación</t>
  </si>
  <si>
    <t>VECTOR ESTRATÉGICO 1 - CRECIMIENTO INTELIGENTE Y ORDENADO</t>
  </si>
  <si>
    <t>JAMUNDÍ SE TRANSFORMA CON COOPERACIÓN Y GESTIÓN</t>
  </si>
  <si>
    <t>Economía - Participación del valor agregado municipal en el departamental</t>
  </si>
  <si>
    <t>IP-47</t>
  </si>
  <si>
    <t>Servicio de apropiación social del conocimiento</t>
  </si>
  <si>
    <t>Estrategias de apropiación realizadas</t>
  </si>
  <si>
    <t>Implementacion de acciones territoriales que promuevan la apropiación del conocimiento en la formulación de iniciativas y/o proyectos encaminados a la cooperación nacional e internacional en el municipio de Jamundí</t>
  </si>
  <si>
    <t>Documentos de planeación</t>
  </si>
  <si>
    <t>Documentos de planeación elaborados</t>
  </si>
  <si>
    <t>Conformar el banco de iniciativas comunitarias para cooperación nacional e internacional</t>
  </si>
  <si>
    <t>Consolidar alianzas y/o acuerdos con entidades y organizaciones públicas y/o privadas para la cooperación nacional e internacional</t>
  </si>
  <si>
    <t>SI</t>
  </si>
  <si>
    <t>Servicio de apropiación social del conocimiento 
 (PRODUCTO PRINCIPAL)</t>
  </si>
  <si>
    <t>Diseñar y desarrollar la escuela de formulación de proyectos comunitarios de la sociedad civil para la cooperación nacional e internacional.</t>
  </si>
  <si>
    <t>Servicio de apropiación social del conocimiento
 (PRODUCTO PRINCIPAL)</t>
  </si>
  <si>
    <t>Fortalecer a organizaciones de la sociedad civil para la cooperación nacional e internacional.</t>
  </si>
  <si>
    <t>Secretaría de Educación</t>
  </si>
  <si>
    <t>Alexander Morales</t>
  </si>
  <si>
    <t>Jonathan Garcia</t>
  </si>
  <si>
    <t>Educacion</t>
  </si>
  <si>
    <t>Calidad, cobertura y fortalecimiento de la educación inicial, prescolar, básica y media</t>
  </si>
  <si>
    <t>JAMUNDÍ SE TRANSFORMA CON ACCESO Y PERMANENCIA EDUCATIVA</t>
  </si>
  <si>
    <t>Educación - Porcentaje de colegios oficiales en las categorías A+ y A de la Prueba Saber 11</t>
  </si>
  <si>
    <t>IP-110</t>
  </si>
  <si>
    <t>Beneficiarios atendidos con modelos educativos flexibles</t>
  </si>
  <si>
    <t>Mejoramiento de la atención educativa adulta en extra-edad y/o vulnerabilidad en el Municipio de Jamundí.</t>
  </si>
  <si>
    <t>Servicio educación formal por modelos educativos flexibles</t>
  </si>
  <si>
    <t>Prestar el servicio a la población adulta focalizada del Municipio con el modelo flexible pertinente</t>
  </si>
  <si>
    <t>Prestar el servicio a la población adulta focalizada en el centro Penitenciario del Municipio con el modelo flexible pertinente</t>
  </si>
  <si>
    <t>Formar a los docentes de las IEO en herramientas pedagógicas para la atención de la población adulta en extra-edad y /o vulnerabilidad</t>
  </si>
  <si>
    <t>JAMUNDI TRANSFORMA LA EDUCACIÓN CON TECNOLOGÍAS DE LA INFORMACIÓN</t>
  </si>
  <si>
    <t>IP-107</t>
  </si>
  <si>
    <t>Ambientes de aprendizaje en funcionamiento</t>
  </si>
  <si>
    <t>Servicio de acondicionamiento de ambientes de aprendizaje</t>
  </si>
  <si>
    <t>Realizar la dotación del material didáctico necesario a la población adulta en la implementación del modelo flexible pertinente</t>
  </si>
  <si>
    <t>Realizar la dotación del material didáctico necesario en la implementación del modelo pedagógico</t>
  </si>
  <si>
    <t>Realizar la dotación del material didáctico y pedagógico necesario a los docentes en la implementación del modelo pedagógico en el centro Penitenciario</t>
  </si>
  <si>
    <t>JAMUNDI SE TRANSFORMA CON CALIDAD EDUCATIVA</t>
  </si>
  <si>
    <t>Educación - Porcentaje de colegios oficiales en las categorías A+ y A de la Prueba Saber 12</t>
  </si>
  <si>
    <t>IP-119</t>
  </si>
  <si>
    <t>Docentes y agentes educativos  de educación inicial, preescolar, básica y media beneficiados con estrategias de mejoramiento de sus capacidades</t>
  </si>
  <si>
    <t xml:space="preserve">Formacion complementaria e intensiva en lengua extranjera en el municipio de Jamundi </t>
  </si>
  <si>
    <t>Prestar servicios de capacitación a docentes de primaria en aspectos comunicativos, pedagógicos y curriculares en el manejo de competencias básicas del área de lengua extranjera</t>
  </si>
  <si>
    <t>Educación - Porcentaje de colegios oficiales en las categorías A+ y A de la Prueba Saber 13</t>
  </si>
  <si>
    <t>IP-120</t>
  </si>
  <si>
    <t>Prestar servicios de capacitación a docentes de básica secundaria y media en aspectos comunicativos en el manejo de competencias básicas del área de lengua extranjera en nivel avanzado</t>
  </si>
  <si>
    <t>Educación - Porcentaje de colegios oficiales en las categorías A+ y A de la Prueba Saber 14</t>
  </si>
  <si>
    <t>IP-114</t>
  </si>
  <si>
    <t>Estudiantes con acceso a contenidos web en el establecimiento educativo</t>
  </si>
  <si>
    <t>Aplicacion de ambientes de aprendizaje que favorezcan el desarrollo de los proyectos educativos en el municipio de Jamundí</t>
  </si>
  <si>
    <t xml:space="preserve"> Servicio de accesibilidad a contenidos web para fines pedagógicos</t>
  </si>
  <si>
    <t>Distribuir el acceso a internet en las instituciones educativas oficiales de Jamundí</t>
  </si>
  <si>
    <t>IP-115</t>
  </si>
  <si>
    <t>Realizar el mantenimiento de los Equipos Locales del Cliente "CPE" y Puntos de Acceso Tecnología de Multiple entrada y Multiple salida "MIMO" 3x3 de banda dual simultánea</t>
  </si>
  <si>
    <t>Realizar la adquisición elementos didácticos y pedagógicos en el aprovechamiento de los Residuos de Aparatos Eléctricos y Electrónicos "RAEE" de las I.E, entidades gubernamentales y no gubernamentales</t>
  </si>
  <si>
    <t>IP-108</t>
  </si>
  <si>
    <t>Realizar la adquisición material didáctico, pedagógico, tecnológico o de mobiliario en espacios estructurados para el aprendizaje significativo.</t>
  </si>
  <si>
    <t>Mejoramiento de competencias en docentes, directivos docentes, y estudiantes que garanticen trayectorias</t>
  </si>
  <si>
    <t>Servicio de fortalecimiento a las capacidades de los docentes de educación Inicial, preescolar, básica y media</t>
  </si>
  <si>
    <t>Realizar capacitación, acompañamiento y seguimiento a la implementación de manejo de competencias en las distintas áreas del saber</t>
  </si>
  <si>
    <t>Realizar capacitación, acompañamiento y seguimiento a la implementación de los planes de área y mallas curriculares por competencias</t>
  </si>
  <si>
    <t>Educación - Porcentaje de colegios oficiales en las categorías A+ y A de la Prueba Saber 15</t>
  </si>
  <si>
    <t>IP-118</t>
  </si>
  <si>
    <t>Estudiantes evaluados con pruebas de calidad educativa</t>
  </si>
  <si>
    <t xml:space="preserve"> Servicio de evaluación de la calidad de la educación inicial, preescolar, básica y media</t>
  </si>
  <si>
    <t>Capacitar por Competencias en áreas priorizadas a Estudiantes de las instituciones Educativas Oficiales del Municipio de Jamundi</t>
  </si>
  <si>
    <t>Educación - Porcentaje de colegios oficiales en las categorías A+ y A de la Prueba Saber 16</t>
  </si>
  <si>
    <t>Diseñar y realizar un proceso de orientación vocacional y de construcción de proyecto de vida dirigido a estudiantes de educación del Municipio de Jamundí</t>
  </si>
  <si>
    <t>Educación - Porcentaje de colegios oficiales en las categorías A+ y A de la Prueba Saber 17</t>
  </si>
  <si>
    <t>IP-122</t>
  </si>
  <si>
    <t>Apoyar la articulación entre la educación media y técnica de las IEO con la educación superior</t>
  </si>
  <si>
    <t>Educación - Porcentaje de colegios oficiales en las categorías A+ y A de la Prueba Saber 18</t>
  </si>
  <si>
    <t>Generar estrategias que faciliten el acceso a la educación superior a través de diferentes convenios con entidades públicas y privadas.</t>
  </si>
  <si>
    <t>Educación - Porcentaje de colegios oficiales en las categorías A+ y A de la Prueba Saber 19</t>
  </si>
  <si>
    <t>IP-106</t>
  </si>
  <si>
    <t>Entidades y organizaciones asistidas técnicamente</t>
  </si>
  <si>
    <t xml:space="preserve"> Servicio de asistencia técnica en educación inicial, preescolar, básica y media</t>
  </si>
  <si>
    <t>Realizar acompañamiento y seguimiento a la implementacion de la construcccion de PEI o PEC en las IE oficiales de Educación Preescolar, Básica y Media</t>
  </si>
  <si>
    <t>Educación - Porcentaje de colegios oficiales en las categorías A+ y A de la Prueba Saber 20</t>
  </si>
  <si>
    <t xml:space="preserve">Llevar a cabo las acciones necesarias para la realización del Encuentro Municipal de Experiencias Significativas y olimpidas de Bilinguismo a los Estudiantes de educación básica y media de las instituciones Educativas Municipio de Jamundí </t>
  </si>
  <si>
    <t>Educación - Porcentaje de colegios oficiales en las categorías A+ y A de la Prueba Saber 21</t>
  </si>
  <si>
    <t xml:space="preserve">Sedes educativas apoyadas en la implementación de la ruta de atención integral para la convivencia escolar </t>
  </si>
  <si>
    <t>Servicio de apoyo a la atención integral para la convivencia escolar</t>
  </si>
  <si>
    <t>Sedes educativas apoyadas en la implementación de la ruta de atención integral para la convivencia escolar</t>
  </si>
  <si>
    <t>Definir y realizar las estrategias necesarias para el desarrollo de la sana convivencia y la resolución de conflictos en las IE de Jamundí</t>
  </si>
  <si>
    <t>Educación - Porcentaje de colegios oficiales en las categorías A+ y A de la Prueba Saber 22</t>
  </si>
  <si>
    <t xml:space="preserve">Llevar a cabo las acciones necesarias para sensiblizar sobre Diversidad sexual, perspectiva de genero y lenguaje inlcusivo </t>
  </si>
  <si>
    <t>Educación - Porcentaje de colegios oficiales en las categorías A+ y A de la Prueba Saber 23</t>
  </si>
  <si>
    <t>IP-121</t>
  </si>
  <si>
    <t>Sedes educativas con apoyo pedagógico para  la oferta de educación inclusiva para preescolar, básica y media</t>
  </si>
  <si>
    <t>Fortalecimiento de la inclusión y la equidad en la educación del municipio de Jamundí</t>
  </si>
  <si>
    <t>Servicio de apoyo pedagógico para  la oferta de educación inclusiva para preescolar, básica y media</t>
  </si>
  <si>
    <t>Realizar Atención educativa a la población estudiantil focalizada en las IEO con discapacidad y/o talentos excepcionales</t>
  </si>
  <si>
    <t>Educación - Porcentaje de colegios oficiales en las categorías A+ y A de la Prueba Saber 24</t>
  </si>
  <si>
    <t>Realizar Atención a la población estudiantil vinculada al sistema de responsabilidad penal para adolescentes (SRPA) con sanciones no privativas de la libertad en modalidad libertad vigilada en las IEO</t>
  </si>
  <si>
    <t>Educación - Porcentaje de colegios oficiales en las categorías A+ y A de la Prueba Saber 25</t>
  </si>
  <si>
    <t>Realizar la dotación con Herramientas técnicas, tecnológicas y didácticas pertinentes de acuerdo con las necesidades y capacidades o con talentos excepcionales</t>
  </si>
  <si>
    <t>2.3.2.02.01.003</t>
  </si>
  <si>
    <t>Educación - Porcentaje de colegios oficiales en las categorías A+ y A de la Prueba Saber 26</t>
  </si>
  <si>
    <t>Realizar la dotación con Herramientas técnicas, tecnológicas y didácticas pertinentes de acuerdo con los apoyos pedagógico para los estudiantes con discapacidad</t>
  </si>
  <si>
    <t>JAMUNDI SE TRANSFORMA CON INFRAESTRUCTURA EDUCATIVA</t>
  </si>
  <si>
    <t>Educación - Cobertura bruta en
educación - Total</t>
  </si>
  <si>
    <t>IP-116</t>
  </si>
  <si>
    <t xml:space="preserve"> Sedes educativas mejoradas</t>
  </si>
  <si>
    <t>Mejoramiento y/o adecuación de infraestructura educativa en el municipio de Jamundí</t>
  </si>
  <si>
    <t>Infraestructura educativa mejorada</t>
  </si>
  <si>
    <t>Realizar obras de adecuación de infraestructura en las Instituciones Educativas Oficiales del Municipio del Jamundí</t>
  </si>
  <si>
    <t>2.3.2.02.02.005</t>
  </si>
  <si>
    <t>Realizar el mantenimiento y conservación de la Infraestructura Física de las instituciones educativas oficiales del Municipio de Jamundí</t>
  </si>
  <si>
    <t>IP-117</t>
  </si>
  <si>
    <t>Realizar la dotación para las Instituciones Educativas Oficiales del Municipio de Jamundí</t>
  </si>
  <si>
    <t>IP-112</t>
  </si>
  <si>
    <t xml:space="preserve"> Estudios y diseños de infraestructura educativa elaborados</t>
  </si>
  <si>
    <t>Estudios y diseños de infraestructura educativa</t>
  </si>
  <si>
    <t>Realizar y/o actualizar estudios de infraestructura física de las IEO del Municipio de Jamundí</t>
  </si>
  <si>
    <t>Realizar y/o actualizar diseños de infraestructura física de las IEO del Municipio de Jamundí</t>
  </si>
  <si>
    <t>Apoyar la estructuración y seguimiento en la elaboración y/o actulización de estudios y diseños de Infraestructura Física en las IEO del Municipio de Jmaundí</t>
  </si>
  <si>
    <t>IP-123</t>
  </si>
  <si>
    <t xml:space="preserve"> Sedes educativas nuevas construidas </t>
  </si>
  <si>
    <t>Construcción de sede para la Institución Educativa Técnica Comercial LITECOM en el municipio de Jamundí</t>
  </si>
  <si>
    <t xml:space="preserve"> Infraestructura educativa construida</t>
  </si>
  <si>
    <t>Realizar construcción de la etapa 2:  bloque de aulas de 2 pisos incluidas redes hidrosanitarias, eléctricas, gas, incendios, apantallamiento y climatización</t>
  </si>
  <si>
    <t>Realizar construcción de auditorio principal incluidas instalaciones eléctricas y climatización</t>
  </si>
  <si>
    <t>Elaborar Plan de Manejo Ambiental</t>
  </si>
  <si>
    <t>Elaborar Plan de Manejo de Tránsito</t>
  </si>
  <si>
    <t>Realizar construcción de polideportivo incluidas instalaciones eléctricas y climatización</t>
  </si>
  <si>
    <t>Realizar interventoría y seguimiento técnico, administrativo, jurídico, contable y financiero a la ejecución de obras de construcción de la infraestructura educativa</t>
  </si>
  <si>
    <t>Raciones contratadas</t>
  </si>
  <si>
    <t>Fortalecimiento del Programa de Alimentación Escolar para estudiantes de matrícula oficial en el Municipio de Jamundí</t>
  </si>
  <si>
    <t>Servicio de apoyo a la permanencia con alimentación escolar</t>
  </si>
  <si>
    <t>Suministrar complemento nutricional en la modalidad de almuerzos para jornada única y complemento am/pm a los escolares matriculados en las IEO del municipio</t>
  </si>
  <si>
    <t>Realizar el pago de la comisión por la utilización de la modalidad contractual en bolsa mercantíl</t>
  </si>
  <si>
    <t>Realizar apoyo profesional a la supervisión del Programa de Alimentación escolar (PAE)</t>
  </si>
  <si>
    <t>Realizar apoyo técnico a la supervisión del Programa de Alimentación escolar (PAE)</t>
  </si>
  <si>
    <t>Medición de desempeño
municipal - Educación</t>
  </si>
  <si>
    <t>Establecimientos educativos en operación</t>
  </si>
  <si>
    <t>Mejoramiento en la prestación y funcionamiento del servicio educativo de los niños niñas adolescentes y adultos de los establecimientos educativos oficiales en el municipio de Jamundí</t>
  </si>
  <si>
    <t>Servicio educativo</t>
  </si>
  <si>
    <t>Realizar pago personal docente-con situación de fondos (csf)</t>
  </si>
  <si>
    <t>2.3.1.01.01.001.01</t>
  </si>
  <si>
    <t>220107100</t>
  </si>
  <si>
    <t>Realizar el pago personal docente-sin situación de fondos(ssf) aporte patrono 8.5%</t>
  </si>
  <si>
    <t>2.3.1.01.02.001</t>
  </si>
  <si>
    <t>Realizar pago personal docente-sin situación de fondos (ssf) aporte empleado 8%</t>
  </si>
  <si>
    <t>Realizar pago personal docente-sin situación de fondos(ssf)aporte cesantías 8.33%</t>
  </si>
  <si>
    <t>2.3.1.01.02.003</t>
  </si>
  <si>
    <t>Realizar pago personal docente-sena</t>
  </si>
  <si>
    <t>2.3.1.01.02.007</t>
  </si>
  <si>
    <t>Realizar el pago de personal docente-icbf</t>
  </si>
  <si>
    <t>2.3.1.01.02.006</t>
  </si>
  <si>
    <t>Realizar el pago personal docente-esap</t>
  </si>
  <si>
    <t>2.3.1.01.02.008</t>
  </si>
  <si>
    <t>Realizar el pago personal docente-cajas de compensación familiar</t>
  </si>
  <si>
    <t>2.3.1.01.02.004</t>
  </si>
  <si>
    <t>Realizar el pago personal docente-institutos técnicos</t>
  </si>
  <si>
    <t>2.3.1.01.02.009</t>
  </si>
  <si>
    <t>Realizar entrega dotación ley 70 de 1988-personal docente ie</t>
  </si>
  <si>
    <t>2.3.2.02.01.002</t>
  </si>
  <si>
    <t>Realizar pago de servicios educativos al personal directivos docentes</t>
  </si>
  <si>
    <t>Realizar el pago personal directivo docente-sin situacióndefondos(ssf)aporte patrono 8.5%</t>
  </si>
  <si>
    <t>Realizar pago personal directivo docente-sin situación de fondos(ssf)aporte empleado 8%</t>
  </si>
  <si>
    <t>Realizar pago de personal directivo docente-sin situación de fondos(ssf)aporte cesantias 8.33%</t>
  </si>
  <si>
    <t>Realizar pago personal directivo docente-sena</t>
  </si>
  <si>
    <t>Realizar pago personal directivo docente-cajas de compensación familiar</t>
  </si>
  <si>
    <t>Realizar pago personal directivo docente-institutos técnicos</t>
  </si>
  <si>
    <t>Realizar pago personal directivo docente-ICBF</t>
  </si>
  <si>
    <t>Realizar pago personal directivo docente-Esap</t>
  </si>
  <si>
    <t>Realizar pago personal administrativo de instituciones educativas</t>
  </si>
  <si>
    <t>Realizar pago personal administrativo de instituciones educativas-aportes para salud ie</t>
  </si>
  <si>
    <t>2.3.1.01.02.002</t>
  </si>
  <si>
    <t>Realizar pago personal administrativo de instituciones educativas-aportes para pensión ie</t>
  </si>
  <si>
    <t>Realizar pago personal administrativo de instituciones educativas-aportes arp ie</t>
  </si>
  <si>
    <t>2.3.1.01.02.005</t>
  </si>
  <si>
    <t>Realizar pago personal administrativo de instituciones educativas-aportes para cesantías ie</t>
  </si>
  <si>
    <t>Realizar pago personal administrativo de instituciones educativas-sena ie</t>
  </si>
  <si>
    <t>Realizar pago personal administrativo de instituciones educativas-icbf ie</t>
  </si>
  <si>
    <t>Realizar pago personal administrativo de instituciones educativas-esap ie</t>
  </si>
  <si>
    <t>Realizar pago personal administrativo de instituciones educativas-cajas de compensación familiar ie</t>
  </si>
  <si>
    <t>Realizar pago personal administrativo de instituciones educativas-institutos técnicos ie</t>
  </si>
  <si>
    <t>Realizar pago personal administrativo de instituciones educativas-Prima antigüedad</t>
  </si>
  <si>
    <t>Realizar entrega dotación ley 70 de 1988-personal administrativo ie</t>
  </si>
  <si>
    <t>Realizar el pago de personal de servicios de aseo, limpieza y desinfección de las IEO en el municipio de Jamundí</t>
  </si>
  <si>
    <t>Realizar el pago del personal de seguridad privada y vigilancia de las IEO en el municipio de Jamundí</t>
  </si>
  <si>
    <t xml:space="preserve">Diseñar e implementar el programa de bienestar social e incentivos </t>
  </si>
  <si>
    <t>Distribuir el giro de los recursos de gratuidad en la IE oficiales</t>
  </si>
  <si>
    <t>2.3.3.05.09.053</t>
  </si>
  <si>
    <t>Realizar la dotación de mobiliario  y/o equipos tecnologicos para las diferentes ie oficiales del municipio de jamundi</t>
  </si>
  <si>
    <t>IP-113</t>
  </si>
  <si>
    <t xml:space="preserve">Realizar la prestación del servicio de transporte en el seguimiento del servicio Educativo </t>
  </si>
  <si>
    <t>2.3.2.02.02.006</t>
  </si>
  <si>
    <t>Brindar el apoyo en acciones jurídicas, administrativas, técnicas y financieras para el fortalecimiento de las áreas de la SEM y las IEO del Municipio</t>
  </si>
  <si>
    <t>Comunicar las actividades misionales y administrativas de la SEM</t>
  </si>
  <si>
    <t>Coberturas obtenidas</t>
  </si>
  <si>
    <t>Servicios de gestión del riesgo físico en estudiantes y docentes</t>
  </si>
  <si>
    <t>Realizar el pago de los servicios públicos de las 17 IE</t>
  </si>
  <si>
    <t>Realizar la adquisición de pólizas de seguros para la población estudiantil de las instituciones educativas oficiales del municipio de Jamundí</t>
  </si>
  <si>
    <t>2.3.2.02.02.007</t>
  </si>
  <si>
    <t>Realizar acciones para la adquisición de licencias para las IEO del municipio de Jamundí</t>
  </si>
  <si>
    <t>Realizar el pago de la ARL de estudiantes de IEO del Municipio de Jamundí</t>
  </si>
  <si>
    <t>Realizar la adecuación de la infraestructura educativa de las IEO del Municipio Jamundí</t>
  </si>
  <si>
    <t xml:space="preserve">Realizar acciones de mitigación de riesgos escolares en las IEO del municipio de Jamundí                          </t>
  </si>
  <si>
    <t>IP-111</t>
  </si>
  <si>
    <t>Instituciones educativas oficiales que implementan el nivel preescolar en el marco de la atención integral</t>
  </si>
  <si>
    <t xml:space="preserve">Fortalecimiento de la calidad  educativa en la primera infancia  en las instituciones educativas oficiales del Municipio de Jamundí </t>
  </si>
  <si>
    <t>Servicio de atención integral para la primera infancia</t>
  </si>
  <si>
    <t>Realizar la dotación de material pedagógico, didáctico y tecnológico necesario para el desarrollo integral de los niños y niñas de Educación Inicial en las IEO del municipo de Jamundí</t>
  </si>
  <si>
    <t>Realizar seguimiento y orientación a los procesos de Educación Inicial que se llevan a cabo en las IEO del municipio de Jamundí</t>
  </si>
  <si>
    <t>Brindar capacitación y cualificación sobre acciones de calidad, pertinencia, aspectos curriculares, pedagógicos y didácticos a los Docentes de Educación Inicial de las IEO del municipio de Jamundí</t>
  </si>
  <si>
    <t>JAMUNDI SE TRANSFORMA CON EDUCACIÓN SUPERIOR</t>
  </si>
  <si>
    <t>Educación - Tasa de tránsito inmediato a la educación superior</t>
  </si>
  <si>
    <t>Sedes  de instituciones de educación  superior  construidas</t>
  </si>
  <si>
    <t>Llevar a cabo obras de adecuación de infraestructura en el nodo de univalle en la Institucion Educativa Angel Maria Camacho.</t>
  </si>
  <si>
    <t>Adquirir la dotacion de mobiliario y equipos tecnologicos para el nodo Univalle en la Institucion Educativa Angel Maria Camacho.</t>
  </si>
  <si>
    <t>Beneficiarios de estrategias o programas de  apoyo financiero para el acceso y permanencia en la educación superior</t>
  </si>
  <si>
    <t xml:space="preserve"> Servicio de apoyo financiero para el acceso y permanencia a la educación superior o terciaria </t>
  </si>
  <si>
    <t>Educación</t>
  </si>
  <si>
    <t>IP-109</t>
  </si>
  <si>
    <t>Beneficiarios de transporte escolar</t>
  </si>
  <si>
    <t xml:space="preserve">Servicio de Transporte Escolar a estudiantes matriculados en las Instituciones Educativas Oficiales de Jamundí </t>
  </si>
  <si>
    <t>Servicio de apoyo a la permanencia con transporte escolar</t>
  </si>
  <si>
    <t>01</t>
  </si>
  <si>
    <t>Realizar la prestación del servicio de transporte escolar para el desplazamiento de los estudiantes focalizados en diferentes medios alternativos</t>
  </si>
  <si>
    <t>Sí</t>
  </si>
  <si>
    <t>02</t>
  </si>
  <si>
    <t>Realizar supervisión con personal de apoyo para el seguimiento del servicio de transporte</t>
  </si>
  <si>
    <t>No</t>
  </si>
  <si>
    <t>Secretaría de Asuntos Etnicos</t>
  </si>
  <si>
    <t>Luz Dary Mosquera Trochez</t>
  </si>
  <si>
    <t>Diana Milena Cáceres Carreño</t>
  </si>
  <si>
    <t>GOBIERNO TERRITORIAL</t>
  </si>
  <si>
    <t>Fortalecimiento a la gestión y dirección de la administración pública territorial</t>
  </si>
  <si>
    <t>JAMUNDÍ SE TRANSFORMA PARA VIVIR CON DIGNIDAD: ETNIAS</t>
  </si>
  <si>
    <t>Pobreza - Índice de pobreza multidimensional - IPM</t>
  </si>
  <si>
    <t>IP-60</t>
  </si>
  <si>
    <t xml:space="preserve">Documentos de política elaborados
</t>
  </si>
  <si>
    <t>Documentos de política elaborados</t>
  </si>
  <si>
    <t>Fortalecimiento de la Política Pública de Etnias para las Comunidades Negras, Afrocolombianas y los pueblos Indígenas del municipio de  Jamundí</t>
  </si>
  <si>
    <t>Documentos de política</t>
  </si>
  <si>
    <t>Plan de trabajo (Definir el alcance del documento y el cronograma de entrega del documento de plan de acción).</t>
  </si>
  <si>
    <t xml:space="preserve">Otros servicios de la administracion publica n c p </t>
  </si>
  <si>
    <t>Documento de política preliminar (Elaborar el documento de plan de acción)</t>
  </si>
  <si>
    <t>IP-59</t>
  </si>
  <si>
    <t>Documento de planes de etnodesarrollo y planes de vida elaborados</t>
  </si>
  <si>
    <t>Fortalecimiento de la identidad, autonomía y participación étnica para la inclusión y el desarrollo social en el municipio de Jamundí</t>
  </si>
  <si>
    <t>Plan de trabajo (Definir el alcance del documento y el cronograma de entrega de los documentos de etnodesarrollo y planes de vida elaborados o actualizados).</t>
  </si>
  <si>
    <t>Documento de planeación preliminar (Elaborar o actualizar documento estratégico de etnodesarrollo y planes de vida)</t>
  </si>
  <si>
    <t>Fortalecimiento de la convivencia y la seguridad ciudadana</t>
  </si>
  <si>
    <t>ADMINISTRACIÓN PÚBLICA AL ALCANCE DE TODOS</t>
  </si>
  <si>
    <t>JAMUNDI SE TRANSFORMA CON "PARTICIPACIÓN E INCIDENCIA"</t>
  </si>
  <si>
    <t>IP-170</t>
  </si>
  <si>
    <t>Personas capacitadas</t>
  </si>
  <si>
    <t xml:space="preserve">Fortalecimiento de capacidades y derechos colectivos para la autogestión y protección de las comunidades étnicas del municipio de Jamundí        </t>
  </si>
  <si>
    <t>Servicio de educación informa</t>
  </si>
  <si>
    <t>Realizar talleres para capacitar y sensibilizar a las comunidades étnicas del municipio en gobierno propio, derecho mayor y ley natural</t>
  </si>
  <si>
    <t>JAMUNDI SE TRANSFORMA CON "PARTICIPACIÓN E INCIDENCIA</t>
  </si>
  <si>
    <t>Realizar acompañamiento para el fortalecimiento de la labor de la Secretaría de Asuntos étnicos y la transversalidad con las demás dependencias en pro del desarrollo de las comunidades étnicas</t>
  </si>
  <si>
    <t>Fortalecimiento del buen gobierno para el respeto y garantía de los derechos humanos.</t>
  </si>
  <si>
    <t>IP-154</t>
  </si>
  <si>
    <t>Comunidades indigenas asistidas técnicamente</t>
  </si>
  <si>
    <t>Fortalecimiento técnico y participativo de las comunidades étnicas para el desarrollo organizacional, la gobernanza intercultural y la inclusión social en el municipio de Jamundí</t>
  </si>
  <si>
    <t>Servicio de asistencia técnica</t>
  </si>
  <si>
    <t>Realizar acompañamiento para el fortalecimiento de acciones organizacionales e institucionales propias de las comunidades indígenas del municipio</t>
  </si>
  <si>
    <t>Realizar acompañamiento para el fortalecimiento de la gobernabilidad de las autoridades indígenas en el territorio</t>
  </si>
  <si>
    <t>IP-155</t>
  </si>
  <si>
    <t>Comunidad afrocolombiana asistida técnicamente</t>
  </si>
  <si>
    <t>Realizar acompañamiento para el fortalecimiento de acciones organizacionales e institucionales propias de las comunidades afrodescendientes del municipio</t>
  </si>
  <si>
    <t>Realizar acompañamiento para el fortalecimiento de la gobernabilidad de las autoridades afrodescendientes en el territorio</t>
  </si>
  <si>
    <t>CULTURA</t>
  </si>
  <si>
    <t>Promoción y acceso efectivo a procesos culturales y artísticos</t>
  </si>
  <si>
    <t>IP-61</t>
  </si>
  <si>
    <t>Actividades culturales para la promoción de la cultura realizadas</t>
  </si>
  <si>
    <t>Fortalecimiento de las practicas tradicionales y la preservación cultural de las comunidades étnicas del municipio de Jamundí</t>
  </si>
  <si>
    <t>Servicio de promoción de actividades culturales</t>
  </si>
  <si>
    <t>Realizar acompañamiento para el fortalecimiento y recuperación de las formas de organización e identidad cultural, tradición y ancestralidad en las comunidades étnicas del municipio</t>
  </si>
  <si>
    <t>Realizar eventos que garanticen las diferentes expresiones y prácticas culturales de las comunidades afrodescendientes e indígenas del municipio</t>
  </si>
  <si>
    <t>Servicios de la administracion publica relacionados con la recreacion la cultura y la religion</t>
  </si>
  <si>
    <t>Desarrollar actividades orientadas al fortalecimiento organizacional e institucional de las comunidades étnicas del municipio</t>
  </si>
  <si>
    <t>Desarrollar actividades orientadas al fortalecimiento de las prácticas ancestrales, identitarias y productivas de las mujeres indígenas artesanas del municipio</t>
  </si>
  <si>
    <t>Secretaría de Hacienda</t>
  </si>
  <si>
    <t>Hermencia Molina</t>
  </si>
  <si>
    <t>Angela Guamanga</t>
  </si>
  <si>
    <t xml:space="preserve"> Información Estadística</t>
  </si>
  <si>
    <t>Generación de la información geográfica del territorio nacional</t>
  </si>
  <si>
    <t>JAMUNDI SE TRANSFORMA CON GERENCIA PÚBLICA Y GASTO INTELIGENTE</t>
  </si>
  <si>
    <t>040601601</t>
  </si>
  <si>
    <t>Servicio de actualización catastral con enfoque multipropósito</t>
  </si>
  <si>
    <t>IP-190</t>
  </si>
  <si>
    <t>Predios catastralmente actualizados con enfoque multipropósito</t>
  </si>
  <si>
    <t>202500000024132</t>
  </si>
  <si>
    <t>Actualización catastral con enfoque multiproposito en Jamundí</t>
  </si>
  <si>
    <t> Servicio de actualización catastral con enfoque multipropósito</t>
  </si>
  <si>
    <t xml:space="preserve">Consolidar los productos de la gestión catastral                                                                        </t>
  </si>
  <si>
    <t xml:space="preserve">Validar los productos de la gestión catastral                                                                           </t>
  </si>
  <si>
    <t>03</t>
  </si>
  <si>
    <t xml:space="preserve">Realizar la recolección de la información económica                                                                     </t>
  </si>
  <si>
    <t>04</t>
  </si>
  <si>
    <t xml:space="preserve">Realizar la recolección de la información física                                                                        </t>
  </si>
  <si>
    <t>05</t>
  </si>
  <si>
    <t xml:space="preserve">Realizar la recolección de la información juridica                                                                      </t>
  </si>
  <si>
    <t>Servicio de saneamiento fiscal y financiero</t>
  </si>
  <si>
    <t>IP-163</t>
  </si>
  <si>
    <t>Programa de sanemiento fiscal y financiero ejecutado</t>
  </si>
  <si>
    <t>Desarrollo de estrategias integrales para el eficiencia fiscal y financiera del municipio de Jamundí</t>
  </si>
  <si>
    <t>Fortalecimiento del sistema tributario a través del soporte y mantenimiento tecnologico</t>
  </si>
  <si>
    <t xml:space="preserve">Efectuar la gestión documental para el fortalecimiento de la dependencia                                                </t>
  </si>
  <si>
    <t>Adquirir los equipos necesarios para implementar la estrategia de mejoras tecnológicas para el fortalecimiento instituci</t>
  </si>
  <si>
    <t>2.3.2.01.01.003.03.02</t>
  </si>
  <si>
    <t xml:space="preserve">Fortalecer la estrategia de gestión presupuestal y contable de la Secretaría                                            </t>
  </si>
  <si>
    <t xml:space="preserve">Ejecutar los procesos de liquidación y facturación de los Impuestos y Rentas Municipales.                               </t>
  </si>
  <si>
    <t>06</t>
  </si>
  <si>
    <t>Ejecutar procesos de distribución y entrega de la documentación generada por la dependencia para el recaudo de las renta</t>
  </si>
  <si>
    <t>07</t>
  </si>
  <si>
    <t>Desarrollar la gestión de fiscalización, cobro persuasivo y cobro coactivo, a través del uso de herramientas tecnológica</t>
  </si>
  <si>
    <t>08</t>
  </si>
  <si>
    <t>Contratar el servicio de mensajería expresa que incluya recepción, clasificación, transporte y entrega de las comunicaci</t>
  </si>
  <si>
    <t>09</t>
  </si>
  <si>
    <t xml:space="preserve">Ejecutar estrategias para la transparencia, la rendición de cuentas y el acceso a la información al ciudadano           </t>
  </si>
  <si>
    <t>10</t>
  </si>
  <si>
    <t xml:space="preserve">Mejorar los procesos de atención al contribuyente de la Secretaría de Hacienda y Tesorería General.                     </t>
  </si>
  <si>
    <t>Secretaría de Infraestructura Física</t>
  </si>
  <si>
    <t>Carlos Andrés Tascón Restrepo</t>
  </si>
  <si>
    <t>Ingrid Julieth Rojas</t>
  </si>
  <si>
    <t>Minas y Energía</t>
  </si>
  <si>
    <t>Consolidación productiva del sector de energía eléctrica</t>
  </si>
  <si>
    <t>JAMUNDI SE TRANSFORMA CON COBERTURA ENERGETICA</t>
  </si>
  <si>
    <t>Medición de desempeño municipal - Componente de resultados</t>
  </si>
  <si>
    <t>74,5</t>
  </si>
  <si>
    <t>73,91</t>
  </si>
  <si>
    <t>IP-29</t>
  </si>
  <si>
    <t>Servicio de alumbrado público</t>
  </si>
  <si>
    <t>Lámparas de alumbrado público en funcionamiento</t>
  </si>
  <si>
    <t>Optimización de la gestión y prestación del servicio de alumbrado público en el municipio de Jamundí</t>
  </si>
  <si>
    <t>17668 und</t>
  </si>
  <si>
    <t>Realizar la operación y mantenimiento del sistema de alumbrado público municipal</t>
  </si>
  <si>
    <t>Recursos Propios</t>
  </si>
  <si>
    <t>Ingresos Corrientes de Destinación Específica - ICDE</t>
  </si>
  <si>
    <t>Realizar adquisición del fluido eléctrico para funcionamiento del alumbrado público</t>
  </si>
  <si>
    <t>2.3.2.02.01.001</t>
  </si>
  <si>
    <t>Redes de alumbrado público ampliadas</t>
  </si>
  <si>
    <t>21800 ml</t>
  </si>
  <si>
    <t>Realizar obras de infraestructura de alumbrado público, ornamental y navideño</t>
  </si>
  <si>
    <t>Otros servicios de instalaciones electricas</t>
  </si>
  <si>
    <t>Supervisar y controlar la gestión y operatividad del sistema de alumbrado público</t>
  </si>
  <si>
    <t>Transporte</t>
  </si>
  <si>
    <t>Infraestructura red vial primaria</t>
  </si>
  <si>
    <t>JAMUNDI SE TRANSFORMA CON MOVILIDAD INTELIGENTE</t>
  </si>
  <si>
    <t>IP-27</t>
  </si>
  <si>
    <t>Puente mejorado</t>
  </si>
  <si>
    <t>Puentes mejorados</t>
  </si>
  <si>
    <t>2 und</t>
  </si>
  <si>
    <t>1 und</t>
  </si>
  <si>
    <t>Rehabilitación y mantenimiento de infraestructura de transporte en el municipio de Jamundí</t>
  </si>
  <si>
    <t>Realizar intervenciones para reparación de daños de puentes existentes</t>
  </si>
  <si>
    <t>2.3.2.01.01.001.03.05</t>
  </si>
  <si>
    <t>Servicios generales de construccion de puentes y carreteras elevadas</t>
  </si>
  <si>
    <t>Mejorar señalización y demarcación de puentes</t>
  </si>
  <si>
    <t>Infraestructura red vial regional</t>
  </si>
  <si>
    <t>IP-23</t>
  </si>
  <si>
    <t>Vía terciaria rehabilitada</t>
  </si>
  <si>
    <t>2,4 km</t>
  </si>
  <si>
    <t>1,93 km</t>
  </si>
  <si>
    <t>0,2 km</t>
  </si>
  <si>
    <t>Realizar obras de mejoramiento de la superficie de rodadura de vías terciarias</t>
  </si>
  <si>
    <t>2.3.2.01.01.001.03.19</t>
  </si>
  <si>
    <t>Supervisar, producir y controlar el desarrollo técnico, administrativo, jurídico y financiero del proyecto</t>
  </si>
  <si>
    <t>Servicios de ingenieria en proyectos de construccion</t>
  </si>
  <si>
    <t>IP-20</t>
  </si>
  <si>
    <t>Vía terciaria con mantenimiento periódico o rutinario</t>
  </si>
  <si>
    <t>Vía terciaria con mantenimiento</t>
  </si>
  <si>
    <t>489,6 km</t>
  </si>
  <si>
    <t>122,4 km</t>
  </si>
  <si>
    <t>Realizar suministro de combustible para realizar</t>
  </si>
  <si>
    <t>Gasolina motor corriente</t>
  </si>
  <si>
    <t>IP-16</t>
  </si>
  <si>
    <t>Vía urbana mejorada</t>
  </si>
  <si>
    <t>Obras de drenaje rehabilitadas</t>
  </si>
  <si>
    <t>48000 ml</t>
  </si>
  <si>
    <t>1200 ml</t>
  </si>
  <si>
    <t>12000 ml</t>
  </si>
  <si>
    <t>Realizar mantenimiento rutinario de drenajes pluviales</t>
  </si>
  <si>
    <t>Aceites lubricantes</t>
  </si>
  <si>
    <t>IP-22</t>
  </si>
  <si>
    <t>Vía urbana rehabilitada</t>
  </si>
  <si>
    <t>6 km</t>
  </si>
  <si>
    <t>0,1 km</t>
  </si>
  <si>
    <t>Realizar mejoramientos puntuales para recuperación de carreteras urbanas</t>
  </si>
  <si>
    <t>Realizar reconstrucción de estructuras viales urbanas</t>
  </si>
  <si>
    <t>Rehabilitación malla vial urbana del municipio de Jamundí</t>
  </si>
  <si>
    <t>2,63 km</t>
  </si>
  <si>
    <t>Realizar construcción de pavimentos con rede hidrosanitarias</t>
  </si>
  <si>
    <t>Realizar control y supervisión de obras de construcción de pavimentos</t>
  </si>
  <si>
    <t>Prestación de servicios de transporte público de pasajeros</t>
  </si>
  <si>
    <t>IP-26</t>
  </si>
  <si>
    <t>Andén de la red urbana rehabilitado</t>
  </si>
  <si>
    <t>Andenes rehabilitados</t>
  </si>
  <si>
    <t>3500 ml</t>
  </si>
  <si>
    <t>766 ml</t>
  </si>
  <si>
    <t>Rehabilitaciónde infraestructura peatonal longitudinal en zona urbana del municipio de Jamundí</t>
  </si>
  <si>
    <t>Andenes de la red urbana rehabilitados</t>
  </si>
  <si>
    <t>Mejorar la infraestructura para movilidad peatonal</t>
  </si>
  <si>
    <t>Vivienda, ciudad y territorio</t>
  </si>
  <si>
    <t>Ordenamiento territorial y desarrollo urbano</t>
  </si>
  <si>
    <t>JAMUNDI SE TRANSFORMA CON ORDENAMIENTO TERRITORIAL INTELIGENTE</t>
  </si>
  <si>
    <t>Ordenamiento Territorial - Porcentaje - Uso adecuado</t>
  </si>
  <si>
    <t>IP-3</t>
  </si>
  <si>
    <t>Espacio publico adecuado</t>
  </si>
  <si>
    <t>2500 m2</t>
  </si>
  <si>
    <t>800 m2</t>
  </si>
  <si>
    <t>Mejoramiento del ecosistema urbano y el espacio público del municipio de Jamundí</t>
  </si>
  <si>
    <t>Realizar adecuación de mobiliario urbano, edificaciones y elementos estructurales del espacio público</t>
  </si>
  <si>
    <t>Servicios generales de construccion de instalaciones al aire libre para deportes y esparcimiento</t>
  </si>
  <si>
    <t>Realizar gestión, control y seguimiento a la ejecución de intervenciones en el espacio público</t>
  </si>
  <si>
    <t>Servicios de arquitectura para proyectos de construcciones no residenciales</t>
  </si>
  <si>
    <t>Servicios de planeacion de proyectos de construccion territorial</t>
  </si>
  <si>
    <t>Banco de maquinaria dotado</t>
  </si>
  <si>
    <t>Maquinaria y equipos adquiridos</t>
  </si>
  <si>
    <t>Adquisición de maquinaria pesada para el mantenimiento de la red vial del municipio de Jamundí</t>
  </si>
  <si>
    <t>Adquirir maquinaria pesada para mantenimiento vial (Función principal: Compactación y nivelación) con documentos y traslado al sitio de operación</t>
  </si>
  <si>
    <t>Si</t>
  </si>
  <si>
    <t>2.3.2.01.01.003.02.08</t>
  </si>
  <si>
    <t>Maquinas y equipo n c p de mineria</t>
  </si>
  <si>
    <t>Adquirir maquinaria pesada para mantenimiento vial (Función principal: Carga y transporte) con documentos y traslado al sitio de operación</t>
  </si>
  <si>
    <t>Adquirir maquinaria pesada para mantenimiento vial (Función principal: Movimiento de tierra) con documentos y traslado al sitio de operación</t>
  </si>
  <si>
    <t>Adquirir maquinaria pesada para mantenimiento vial (Función principal: Trabajos en altura) con documentos y traslado al sitio de operación</t>
  </si>
  <si>
    <t>Secretaría de Movilidad</t>
  </si>
  <si>
    <t>Nestor Lasso Viveros</t>
  </si>
  <si>
    <t>Diego Alejandro Vasquez Molina</t>
  </si>
  <si>
    <t xml:space="preserve">Seguridad de transporte </t>
  </si>
  <si>
    <t xml:space="preserve">JAMUNDÍ SE TRANSFORMA CON SEGURIDAD VIAL </t>
  </si>
  <si>
    <t>IP-28</t>
  </si>
  <si>
    <t>y control a la operación de los sistemas de transporte</t>
  </si>
  <si>
    <t>Operativos de control realizados</t>
  </si>
  <si>
    <t>Fortalecimiento Integral de la Seguridad Vial mediante Campañas Pedagógicas, Operativos de Control y Sistemas de Información en el municipio de  Jamundí</t>
  </si>
  <si>
    <t>Seguimiento y control a la operación de los sistemas de transporte</t>
  </si>
  <si>
    <t>Suministrar combustible para los vehículos de la Secretaría de Movilidad y Seguridad Vial, garantizando la realización de operativos de control efectivos en el municipio.</t>
  </si>
  <si>
    <t>Realizar mantenimiento preventivo y correctivo de los vehículos de la Secretaría de Movilidad y Seguridad Vial, asegurando su operatividad y contribuyendo a la seguridad vial del municipio</t>
  </si>
  <si>
    <t xml:space="preserve">Servicio de mantenimiento y reparacion de vehiculos automotores n c p </t>
  </si>
  <si>
    <t>Fortalecer la flota vehicular para garantizar la realización de controles operativos efectivos por parte de los agentes de tránsito, mejorando la seguridad vial en el municipio.</t>
  </si>
  <si>
    <t>2.3.2.01.01.003.07.01</t>
  </si>
  <si>
    <t>Camionetas</t>
  </si>
  <si>
    <t>Realizar mantenimiento preventivo y correctivo de los circuitos semafóricos para garantizar su funcionamiento óptimo, que permita contribuir los operativos de control mejorar la movilidad y reducir riesgos de siniestros viales.</t>
  </si>
  <si>
    <t>Desarrollar e implementar  acciones para fortalecer la seguridad vial en el municipio, promoviendo el cumplimiento de las normas de tránsito y optimizando la movilidad.</t>
  </si>
  <si>
    <t xml:space="preserve">Suministrar de elementos e insumos necesarios para la señalización vial del municipio de Jamundí, con el objetivo de mejorar la seguridad vial y asegurar el cumplimiento efectivo de las normas de tránsito </t>
  </si>
  <si>
    <t>Pinturas para senales de transito</t>
  </si>
  <si>
    <t xml:space="preserve">Contratar los servicios de grúa y parqueadero para asegurar el desplazamiento y disposición final de los vehiculos sancionados durante los operativos de control desarrollados en el municipio de Jamundí </t>
  </si>
  <si>
    <t>Servicios de parqueaderos</t>
  </si>
  <si>
    <t>IP-19</t>
  </si>
  <si>
    <t>Servicio de sensibilización a usuarios de los sistemas de transporte, en relación con la seguridad al desplazarse</t>
  </si>
  <si>
    <t xml:space="preserve">Campañas realizadas </t>
  </si>
  <si>
    <t>Campañas Realizadas</t>
  </si>
  <si>
    <t>Desarrollar, ejecutar actividades y campañas de sensibilización para promover comportamientos responsables y seguros en las vías del municipio, dirigidas a todos los actores viales.</t>
  </si>
  <si>
    <t>Proporcionar recursos y equipos necesarios para la efectiva difusión y comprensión de las campañas pedagógicas de seguridad vial entre los diferentes actores viales</t>
  </si>
  <si>
    <t>Otros servicios de publicidad</t>
  </si>
  <si>
    <t>IP-18</t>
  </si>
  <si>
    <t>Servicio de información implementado</t>
  </si>
  <si>
    <t>Sistemas de información implementados</t>
  </si>
  <si>
    <t xml:space="preserve">Elaborar el diseño y modelo de la base de datos - Diseño técnico y funcional </t>
  </si>
  <si>
    <t xml:space="preserve">Definir los ambientes de desarrollo y productivos -  Diseño técnico y funcional </t>
  </si>
  <si>
    <t xml:space="preserve">Entregar el sistema de información - Pruebas y aseguramiento de calidad </t>
  </si>
  <si>
    <t xml:space="preserve">Realizar pilotos - Pruebas y aseguramiento de calidad </t>
  </si>
  <si>
    <t>JAMUNDÍ SE TRANSFORMA CON MOVILIDAD INTELIGENTE</t>
  </si>
  <si>
    <t>IP-21</t>
  </si>
  <si>
    <t>Documentos de planeación realizados</t>
  </si>
  <si>
    <t>Elaboración de un documento técnico de planificación que fortalezca la movilidad inteligente en el municipio de Jamundí</t>
  </si>
  <si>
    <t xml:space="preserve">Analizar la situación actual y futura - Diagnostico </t>
  </si>
  <si>
    <t xml:space="preserve">Identificar los actores intervienen en la construcción del documento - Diagnostico </t>
  </si>
  <si>
    <t>Consolidar el documento final - Documento de planeación validado</t>
  </si>
  <si>
    <t>Realizar consultas del documento de planeación a los grupos de interés - Documento de planeación validado</t>
  </si>
  <si>
    <t>Oficina TIC</t>
  </si>
  <si>
    <t>Andres Ruiz</t>
  </si>
  <si>
    <t>Andres Felipe Sanchez</t>
  </si>
  <si>
    <t>Tecnologías de la información y las comunicaciones</t>
  </si>
  <si>
    <t>Fomento del desarrollo de aplicaciones, software y contenidos para impulsar la apropiación de las Tecnologías de la Información y las Comunicaciones (TIC)</t>
  </si>
  <si>
    <t>JAMUNDÍ SE TRANSFORMA CON ESTRATEGÍAS TECNOLOGICAS</t>
  </si>
  <si>
    <t>Ciencia, Tecnología e Innovación - Índice de gobierno digital en entidades del orden territorial</t>
  </si>
  <si>
    <t>IP-124</t>
  </si>
  <si>
    <t>Espacios públicos para la promoción de las TIC habilitados</t>
  </si>
  <si>
    <t>Transformación Sostenible de los Espacios Públicos Digitales en Jamundí</t>
  </si>
  <si>
    <t>Servicio de acceso y promoción a las tecnologías de la información y las comunicaciones</t>
  </si>
  <si>
    <t>Instalación de infraestructura tecnológica en espacios públicos, garantizando su funcionalidad y alcance.</t>
  </si>
  <si>
    <t>Implementación de acciones para la operación eficiente, mantenimiento continuo y mejoras con enfoque sostenible.</t>
  </si>
  <si>
    <t>IP-127</t>
  </si>
  <si>
    <t>Índice de capacidad en la prestación de servicios de tecnología</t>
  </si>
  <si>
    <t>Fortalecimiento de Tecnologías Avanzadas para la Innovación Digital en Jamundí</t>
  </si>
  <si>
    <t>Servicios tecnológicos</t>
  </si>
  <si>
    <t>Coordinar la adopción de tecnologías avanzadas en sectores estratégicos como movilidad, agricultura, seguridad, salud, educación y energía, enfocado en identificar necesidades sectoriales y adaptar las soluciones más apropiadas.</t>
  </si>
  <si>
    <t>Ejecutar estrategias generales para el mantenimiento, operación eficiente y mejoras de las soluciones tecnológicas implementadas.</t>
  </si>
  <si>
    <t>IP-177</t>
  </si>
  <si>
    <t>Documentos metodológicos realizados</t>
  </si>
  <si>
    <t>Documentos metodológicos</t>
  </si>
  <si>
    <t>Documento metodológico validado: Supervisar y dar seguimiento a las acciones necesarias para el diseño, desarrollo y ejecución del plan, asegurando que las actividades estén alineadas con la Política de Gobierno Digital y cumplan los objetivos establecidos.</t>
  </si>
  <si>
    <t>Plan de trabajo: Implementación de las acciones contenidas en el documento metodológico PETI, facilitando la ejecución de soluciones alineadas con la Política de Gobierno Digita</t>
  </si>
  <si>
    <t>IP-125</t>
  </si>
  <si>
    <t>Personas capacitadas para la implementación de la Estrategia de Gobierno digital</t>
  </si>
  <si>
    <t>Servicio de educación informal para la implementación de la Estrategia de Gobierno digital</t>
  </si>
  <si>
    <t>Ejecutar sesiones de formación dirigidas a servidores públicos y ciudadanos, facilitando la comprensión y adopción de la Política de Gobierno Digital.</t>
  </si>
  <si>
    <t>Gestionar materiales y elementos de apoyo para el desarrollo de las jornadas formativas</t>
  </si>
  <si>
    <t>IP-126</t>
  </si>
  <si>
    <t>Personas capacitadas en programas informales de Tecnologías de la Información</t>
  </si>
  <si>
    <t>(2302068) Servicio de educación informal para aumentar la calidad y cantidad de talento humano para la industria TI</t>
  </si>
  <si>
    <t>Desarrollar actividades de capacitación y formación orientadas a mejorar las habilidades tecnológicas del talento humano, fortaleciendo sus capacidades en el sector TIC.</t>
  </si>
  <si>
    <t>Suministrar materiales y recursos tecnológicos para apoyar los programas de formación</t>
  </si>
  <si>
    <t>Secretaría de Vivienda</t>
  </si>
  <si>
    <t>Willington Ospina</t>
  </si>
  <si>
    <t>Cristian Camilo Rodriguez</t>
  </si>
  <si>
    <t>VIVIENDA, CIUDAD Y TERRITORIO</t>
  </si>
  <si>
    <t>Acceso de la población a los servicios de agua potable y saneamiento básico</t>
  </si>
  <si>
    <t>CRECIMIENTO ORDENADO E INTELIGENTE</t>
  </si>
  <si>
    <t>JAMUNDI SE TRANSFORMA CON SERVICIOS PÚBLICOS DE CALIDAD</t>
  </si>
  <si>
    <t>Vivienda y acceso a servicios públicos - Cobertura de acueducto rural (REC)</t>
  </si>
  <si>
    <t>IP-10</t>
  </si>
  <si>
    <t>Acueductos Optimizados</t>
  </si>
  <si>
    <t>202400000004698</t>
  </si>
  <si>
    <t>Optimización de la prestación del servicio de agua potable y alcantarillado sanitario del municipio de Jamundí</t>
  </si>
  <si>
    <t>Definir y/o construir sistemas de abastecimiento de agua potable</t>
  </si>
  <si>
    <t>Elaborar los diagnosticos de los acueductos rurales y comunitarios prestadores del servicio de Agua Potable</t>
  </si>
  <si>
    <t>Vivienda y acceso a servicios públicos - Cobertura de alcantarillado rural (REC)</t>
  </si>
  <si>
    <t>IP-11</t>
  </si>
  <si>
    <t>Asistencias técnicas realizadas</t>
  </si>
  <si>
    <t>Servicio de asistencia técnica para la administración y operación de los servicios públicos domiciliarios</t>
  </si>
  <si>
    <t>Elaborar los diagnosticos y/o fortalecimiento de los acueductos rurales y comunitarios prestadores del servicio de Agua Potable</t>
  </si>
  <si>
    <t>IP-9</t>
  </si>
  <si>
    <t>Red de alcantarillado construida</t>
  </si>
  <si>
    <t>Alcantarillados construidos</t>
  </si>
  <si>
    <t>Elaborar el diagnostico y caracterización de las fuentes receptoras y/o saneamiento básico</t>
  </si>
  <si>
    <t>Elaborar un plan de supervisión técnica, económica, administrativa, contable y/o juridica, y en la revision de los entregables de los procesos de agua potable y saneamiento básico</t>
  </si>
  <si>
    <t>Definir y/o construir sistemas de alcantarillado sanitario</t>
  </si>
  <si>
    <t>2.3.2.01.01.001.03.16</t>
  </si>
  <si>
    <t>Alcantarillado y plantas de tratamiento de agua</t>
  </si>
  <si>
    <t>Acceso a soluciones de vivienda</t>
  </si>
  <si>
    <t>JAMUNDI SE TRANSFORMA CON VIVIENDA DIGNA</t>
  </si>
  <si>
    <t>Vivienda y acceso a servicios públicos - Déficit cualitativo de vivienda (Censo)</t>
  </si>
  <si>
    <t>IP-12</t>
  </si>
  <si>
    <t>Hogares beneficiados con mejoramiento de una vivienda</t>
  </si>
  <si>
    <t>202400000004700</t>
  </si>
  <si>
    <t>Implementación de estrategias para la disminución del déficit cuantitativo y cualitativo de vivienda en el Municipio de  Jamundí</t>
  </si>
  <si>
    <t>Servicio de apoyo financiero para mejoramiento de vivienda</t>
  </si>
  <si>
    <t>Asignar apoyo financiero para el mejoramiento de vivienda.</t>
  </si>
  <si>
    <t>Elaborar plan para la supervisión y acompañamiento técnico, económico, administrativo, contable y/o jurídico en los programas de mejoramiento de vivienda del Municipio de Jamundí</t>
  </si>
  <si>
    <t>Realizar apoyo financiero al banco de materiales</t>
  </si>
  <si>
    <t>Vivienda y acceso a servicios públicos - Déficit cuantitativo de vivienda (Censo)</t>
  </si>
  <si>
    <t>IP-13</t>
  </si>
  <si>
    <t>Bienes fiscales saneados y titulados</t>
  </si>
  <si>
    <t>Servicio de saneamiento y titulación de bienes fiscales</t>
  </si>
  <si>
    <t>Realizar el apoyo respectivo en el proceso de identificación de predios a titular</t>
  </si>
  <si>
    <t>Realizar acompañamiento en el proceso de titulación de los predios identificados a titular</t>
  </si>
  <si>
    <t>Secretaría General</t>
  </si>
  <si>
    <t>Alvaro Enrique Rodriguez</t>
  </si>
  <si>
    <t>Estefania Patiño</t>
  </si>
  <si>
    <t>VECTOR ESTRATÉGICO 3 - ADMINISTRACIÓN PÚBLICA AL ALCANCE DE TODOS</t>
  </si>
  <si>
    <t>Medición de desempeño municipal - Componente de gestión</t>
  </si>
  <si>
    <t>IP-187</t>
  </si>
  <si>
    <t>Esquemas para el manejo y organización de documentos e información diseñados</t>
  </si>
  <si>
    <t>Servicio de gestión documental</t>
  </si>
  <si>
    <t>Archivos incluidos en inventario (adoptar las tablas de retencion documental, aprobar las tablas de retencion documental, elaborar el inventario documental, elaborar las tablas de retencion documental)</t>
  </si>
  <si>
    <t>Documentos con acceso para consulta (Consultar documentos del archivo publico, expedir copias de documentos del archivo publico, efectuar la salida de documentos del archivo, suministrar informacion mediante otro medio de reproduccion)</t>
  </si>
  <si>
    <t>IP-185</t>
  </si>
  <si>
    <t>Estrategia en sitio implementada</t>
  </si>
  <si>
    <t>Servicio de integración de la oferta pública</t>
  </si>
  <si>
    <t>Desarrollar estrategias para la promoción de la oferta publica de la administracion municipal</t>
  </si>
  <si>
    <t>Realizar acompañamiento tecnico y profesional para la generacion de espacios que articulen la oferta institucional en los territorios del municipio de Jamundí</t>
  </si>
  <si>
    <t>INCLUSIÓN SOCIAL Y RECONCILIACIÓN</t>
  </si>
  <si>
    <t>Inclusión social y productiva para la población en situación de vulnerabilidad</t>
  </si>
  <si>
    <t>IP-142</t>
  </si>
  <si>
    <t>Mecanismos de articulación implementados para la gestión de oferta social</t>
  </si>
  <si>
    <t>Fortalecimiento de las estrategias para la prestación del servicio de atención al ciudadano y la gestión de oferta social en el municipio Jamundí</t>
  </si>
  <si>
    <t>Servicio de gestión de oferta social para la población vulnerable</t>
  </si>
  <si>
    <t>Realizar acciones para el fortalecimiento de los canales de atención al ciudadano (telefónico, presencial y digital)</t>
  </si>
  <si>
    <t>Realizar la implementación de estrategias administrativas eficientes para mejorar los procesos y procedimientos de la atención al ciudadano</t>
  </si>
  <si>
    <t>Realizar estrategias para medir la satisfacción y la conformidad de los ciudadanos</t>
  </si>
  <si>
    <t>Realizar jornadas de sensibilización y capacitaciones al personal de atención ciudadano</t>
  </si>
  <si>
    <t>Realizar acompañamiento tecnico y profesional para el desarrollo de estrategias de fortalecimiento de la atencion al ciudadano en los territorios del Municipio de Jamundí</t>
  </si>
  <si>
    <t>AGRICULTURA Y DESARROLLO RURAL</t>
  </si>
  <si>
    <t>Infraestructura productiva y comercialización</t>
  </si>
  <si>
    <t>IP-33</t>
  </si>
  <si>
    <t>Plazas de mercado mantenida</t>
  </si>
  <si>
    <t>Fortalecimiento de las estrategias de comercializacion y autosostenibilidad de los comerciantes de la plaza de mercado del municipio de Jamundí</t>
  </si>
  <si>
    <t>Realizar ruta de entrenamiento a los comerciantes de la plaza de mercado</t>
  </si>
  <si>
    <t>Fortalecimiento de estartegias de convivencia, asociatividad e integracion de los comerciantes de la plaza de mercado</t>
  </si>
  <si>
    <t>Fortalecimiento de la infraestructura y adecuaciones locativas necesarias</t>
  </si>
  <si>
    <t>Implementacion de estartegias de marketing, mercadeo y posicionamiento</t>
  </si>
  <si>
    <t>Secretaría de Turismo</t>
  </si>
  <si>
    <t>Juan David Valdés Muelas</t>
  </si>
  <si>
    <t>Angy Ximena Camayo H.</t>
  </si>
  <si>
    <t>Comercio, Industria y Turismo</t>
  </si>
  <si>
    <t>Productividad y competitividad de las empresas colombianas</t>
  </si>
  <si>
    <t>JAMUNDÍ SE TRANSFORMA CON TURISMO SOSTENIBLE, ORDENADO Y COMUNITARIO</t>
  </si>
  <si>
    <t>IP-49</t>
  </si>
  <si>
    <t>3502045 - Servicio de educación informal en asuntos turísticos</t>
  </si>
  <si>
    <t>Servicio de educación informal en asuntos turísticos</t>
  </si>
  <si>
    <t>Implementación del Plan Sectorial de Turismo y Fortalecimiento Integral de la Marca Ciudad Jamundí</t>
  </si>
  <si>
    <t>Capacitaciones realizadas</t>
  </si>
  <si>
    <t>Implementar programas formativos para prestadores de servicios y emprendedores turísticos, orientados a mejorar su competitividad y prácticas sostenibles.</t>
  </si>
  <si>
    <t>Servicios de la administracion publica relacionados con el turismo</t>
  </si>
  <si>
    <t>Apoyar en las acciones estratégicas de productos y servicios turísticos, asegurando su alineación con la identidad local y los estándares de sostenibilidad y calidad establecidos en el Plan Sectorial de Turismo.</t>
  </si>
  <si>
    <t>IP-46</t>
  </si>
  <si>
    <t>3502007 - Servicio de asistencia técnica para el desarrollo de iniciativas clústeres</t>
  </si>
  <si>
    <t>Servicio de asistencia técnica para el desarrollo de iniciativas clústeres</t>
  </si>
  <si>
    <t>Eventos realizados para intercambio de experiencias y generación de alianzas entre iniciativas clústeres</t>
  </si>
  <si>
    <t>Gestionar y participar en escenarios de conexión e intercambio a nivel local, regional, nacional e internacional, para consolidar alianzas que contribuyan al desarrollo integral de Jamundí.</t>
  </si>
  <si>
    <t>Apoyar en la coordinación de encuentros estratégicos con actores del sector público, privado y comunitario para generar oportunidades de cooperación que fortalezcan el desarrollo turístico de Jamundí bajo estándares de calidad sostenible.</t>
  </si>
  <si>
    <t>IP-48</t>
  </si>
  <si>
    <t>3502046 - Servicio de promoción turística</t>
  </si>
  <si>
    <t>Servicio de promoción turística</t>
  </si>
  <si>
    <t>Campañas realizadas</t>
  </si>
  <si>
    <t>Desarrollar y ejecutar documentos técnicos y productos turísticos promocionales que fortalezcan la marca ciudad de Jamundí, como actividades de turismo cultural asociadas a sus festividades y festivales tradicionales.</t>
  </si>
  <si>
    <t>Apoyar en actividades, campañas de divulgación y promoción de atractivos y productos turísticos, consolidando el posicionamiento estratégico del municipio como destino sostenible.</t>
  </si>
  <si>
    <t>IP-50</t>
  </si>
  <si>
    <t>3502093 - Servicios de información turística a nivel nacional</t>
  </si>
  <si>
    <t>Servicios de información turística a nivel nacional</t>
  </si>
  <si>
    <t>Portales integrados</t>
  </si>
  <si>
    <t>Fortalecer integralmente las actividades necesarias para la generación de información y herramientas tecnológicas en el uso de datos referentes al sector turismo.</t>
  </si>
  <si>
    <t>Apoyar en la asistencia y guía a los diferentes participantes del sector turístico, para optimizar el uso estratégico de información relevante y herramientas tecnológicas.</t>
  </si>
  <si>
    <t>IP-45</t>
  </si>
  <si>
    <t>Campañas de difusión a nivel nacional realizadas</t>
  </si>
  <si>
    <t>Diseñar estrategias de promoción turística dinámicas para Jamundí, fundamentadas en sus tradiciones y en información actualizada, que permitan adaptar las campañas según las tendencias y preferencias del mercado.</t>
  </si>
  <si>
    <t>Apoyar en el diseño y ejecución de estrategias de marketing digital y promoción turística para Jamundí, respaldadas por plataformas tecnológicas y análisis de datos del sector.</t>
  </si>
  <si>
    <t>Secretaria de Planeacion</t>
  </si>
  <si>
    <t>Yexica Karime Obando Martines</t>
  </si>
  <si>
    <t>David Tamayo Rodriguez</t>
  </si>
  <si>
    <t>Infraestructura de transporte férreo</t>
  </si>
  <si>
    <t>IP-24</t>
  </si>
  <si>
    <t>Vía férrea rehabilitada</t>
  </si>
  <si>
    <t>Brindar apoyo técnico y/o financiero a las intervenciones iniciales de rehabilitación de la red férrea en el tramo Cali􀂱Jamundí como base para la implementación del Tren de Cercanías.</t>
  </si>
  <si>
    <t>INGRESOS CORRIENTES DE LIBRE DESTINACION</t>
  </si>
  <si>
    <t>Gestionar y ejecutar el aporte municipal de cofinanciación destinado al desarrollo del Tren de Cercanías del Valle del Cauca</t>
  </si>
  <si>
    <t>Seguridad de transporte</t>
  </si>
  <si>
    <t>Estudios realizados</t>
  </si>
  <si>
    <t>Estudios de preinversión</t>
  </si>
  <si>
    <t>Implementar acciones de fortalecimiento técnico y administrativo orientadas a mejorar la coordinación, planificación y estructuración de proyectos estratégicos regionales en el municipio de Jamundí.</t>
  </si>
  <si>
    <t>Adquirir insumos y herramientas técnicas que apoyen la gestión, seguimiento y estructuración de proyectos estratégicos de integración regional.</t>
  </si>
  <si>
    <t>Robert Serrano</t>
  </si>
  <si>
    <t>IP-167</t>
  </si>
  <si>
    <t>Servicios de información implementados</t>
  </si>
  <si>
    <t>Optimización del seguimiento técnico de los programas y proyectos de la administración municipal de Jamundí Jamundí</t>
  </si>
  <si>
    <t>Sistemas de informacion implementados</t>
  </si>
  <si>
    <t>Realizar reuniones para el levantamiento de requerimientos</t>
  </si>
  <si>
    <t>Documentar los requerimientos funcionales</t>
  </si>
  <si>
    <t>Asistencia técnica para la operación en campo de la fase de implementación de las encuestas del Sisbén IV. - Levantamiento de requerimientos</t>
  </si>
  <si>
    <t>Definir equipo de trabajo</t>
  </si>
  <si>
    <t>Elaborar el diagnóstico</t>
  </si>
  <si>
    <t>Fortalecimiento de las capacidades para el análisis de datos y la gestión de la información municipal. - Plan de trabajo</t>
  </si>
  <si>
    <t>IP-176</t>
  </si>
  <si>
    <t>Instacias territoriales de coordinacion institucional asistidas y apoyadas</t>
  </si>
  <si>
    <t>Servicios de asistencia tecnica</t>
  </si>
  <si>
    <t>Fortalecimiento de capacidades para la formulación, seguimiento y ejecución de proyectos de inversión y el PDM</t>
  </si>
  <si>
    <t>Asistencia técnica para la operatividad y gestión del Consejo Territorial de Planeación</t>
  </si>
  <si>
    <t>Ferndado Sanchez</t>
  </si>
  <si>
    <t>IP-1</t>
  </si>
  <si>
    <t>Documentos de planeación en Ordenamiento Territorial implementados</t>
  </si>
  <si>
    <t>FORTALECIENTO DE LA CAPACIDAD DEL ORDENAMIENTO TERROTORIAL PARA EJERCER CONTROL URBANISTICO,PLANEAR, GESTIONAR Y VELAR POR EL CRECIMINETO EN EL DESARROLLO ECONOMICO SOSTEBLE DEL MUNICIPIO DE JAMUNDI</t>
  </si>
  <si>
    <t>Apoyar asistencial, técnico y/o profesional, en las actividades de control físico y la verificación del cumplimiento de la normatividad y la planificación territorial de los proyectos urbanísticos y constructivos del ordenamiento territorial y control urbanol en la gestión y transformacion urbana del municipio</t>
  </si>
  <si>
    <t>Elaborar documentos estrategicos</t>
  </si>
  <si>
    <t>Eleborar el plan de accion</t>
  </si>
  <si>
    <t>Fortalecer asistencial, técnico y/o profesional, en la gestión de la creacion, diseño y ejecucion de un documento de lineamiento tecnico del ordenamiento territorial.</t>
  </si>
  <si>
    <t>Definir el Alcance del documento</t>
  </si>
  <si>
    <t>Definir el Cronograma del documento</t>
  </si>
  <si>
    <t>Juan Pablo Mora</t>
  </si>
  <si>
    <t>IP-6</t>
  </si>
  <si>
    <t>Documentos de lineamientos técnicos realizados</t>
  </si>
  <si>
    <t>MEJORAMIENTO DE LA PLANIFICACION DEL ORDENAMIENTO TERRITORIAL Y SUPERVICION URBANA PARA UN CRECIMIENTO SOTENIBLE EN EL MUNICIPIO DE JAMUNDI</t>
  </si>
  <si>
    <t>Fortalecer asistencial, técnico y/o profesional, en la gestión de la creacion, diseño y ejecucion de un documento de lineamiento tecnico del ordenamiento territorial y supervision y expedicion de las licencias urbanistica del municipio.</t>
  </si>
  <si>
    <t>Documento con los resultados de las validaciones</t>
  </si>
  <si>
    <t>Documento con la descripción de procesos, métodos y herramientas</t>
  </si>
  <si>
    <t>Consolidad el documento final</t>
  </si>
  <si>
    <t>Adelantar pilotos</t>
  </si>
  <si>
    <t>Fondo Solidario de Redistribucion de Ingresos</t>
  </si>
  <si>
    <t>Paula A. vega</t>
  </si>
  <si>
    <t>Proyectos de acueducto, alcantarillado y aseo apoyados financieramente</t>
  </si>
  <si>
    <t>IP-15</t>
  </si>
  <si>
    <t>Fortalecimiento a la gestión de los servicios públicos (acueducto, alcantarillado y aseo) a la población vulnerable en Jamundí Valle del Cauca</t>
  </si>
  <si>
    <t>Servicio de apoyo financiero a los planes, programas y proyectos de Agua Potable y Saneamiento Básico</t>
  </si>
  <si>
    <t>Realizar el pago oportuno de los fondos destinados a cubrir los subsidios del servicio de acueducto en Jamundí</t>
  </si>
  <si>
    <t>SGP-AGUA POTABLE Y SANEAMIENTO BASICO</t>
  </si>
  <si>
    <t>INGRESOS CORRIENTES DE DESTINACION ESPECIFICA POR ACTO ADMINISTRATIVO</t>
  </si>
  <si>
    <t>Realizar el pago oportuno para cubrir los subsidios del servicio de alcantarillado.</t>
  </si>
  <si>
    <t>Realizar el pago oportuno de los subsidios correspondientes al servicio de aseo.</t>
  </si>
  <si>
    <t>Mejorar la eficiencia, calidad y sostenibilidad en la prestación de servicios públicos domiciliarios, mediante la provisión de soporte profesional, técnico y operativo a las comunidades atendidas.</t>
  </si>
  <si>
    <t>Beatriz Medina</t>
  </si>
  <si>
    <t>INFORMACIÓN ESTADISTICA</t>
  </si>
  <si>
    <t>Levantamiento y actualización de información estadística de calidad</t>
  </si>
  <si>
    <t>IP-7</t>
  </si>
  <si>
    <t>Servicio de estratificación socioeconómica</t>
  </si>
  <si>
    <t>Implementación de un sistema moderno y sostenible de estratificación en el Municipio de Jamundí</t>
  </si>
  <si>
    <t>Predios con estratificación socioeconómica</t>
  </si>
  <si>
    <t>Apoyar técnicamente la actualización de la metodología de estratificación socioeconómica y verificar empíricamente la correcta asignación de estratos a los inmuebles</t>
  </si>
  <si>
    <t>Apoyar el funcionamiento del Comité Permanente de Estratificación mediante la asistencia técnica y operativa en sus sesiones y actividades</t>
  </si>
  <si>
    <t>Ejecutar jornadas de capacitación sobre la Metodología de Estratificación Socioeconómica dirigidas a los actores institucionales involucrados en el proceso</t>
  </si>
  <si>
    <t>Gestionar y coordinar los recursos logísticos necesarios para el adecuado funcionamiento del proyecto</t>
  </si>
  <si>
    <t>OFICINA PROGRAMAS ESPECIALES</t>
  </si>
  <si>
    <t xml:space="preserve">Yorman Rojas Morales </t>
  </si>
  <si>
    <t xml:space="preserve">Marcela F. Escobar Mejía
</t>
  </si>
  <si>
    <t>COMERCIO. INDUSTRIA Y TURISMO</t>
  </si>
  <si>
    <t>JAMUNDÍ SE TRANSFORMA CON PRODUCTIVIDAD</t>
  </si>
  <si>
    <t>ECONOMÍA - PARTICIPACIÓN DEL VALOR AGREGADO MUNICIPAL EN EL DEPARTAMENTAL</t>
  </si>
  <si>
    <t>2,78</t>
  </si>
  <si>
    <t>IP-51</t>
  </si>
  <si>
    <t>Servicio de asistencia técnica y acompañamiento productivo y empresarial</t>
  </si>
  <si>
    <t>Personas beneficiadas</t>
  </si>
  <si>
    <t>FORTALECIMIENTO INTEGRAL DE CAPACIDADES PARA LA PRODUCTIVIDAD Y FORMALIZACIÓN DE LAS MICROEMPRESAS DE JAMUNDÍ, VALLE DEL CAUCA</t>
  </si>
  <si>
    <t>Implementar programas de capacitación en gestión empresarial con talleres prácticos.</t>
  </si>
  <si>
    <t>Dotar de insumos estratégicos a los emprendimientos para el fortalecimiento de sus capacidades productivas y comerciales.</t>
  </si>
  <si>
    <t>IP-52</t>
  </si>
  <si>
    <t>Servicio para la formalización empresarial y de productos y/o Servicio</t>
  </si>
  <si>
    <t xml:space="preserve">Herramientas para la promoción de la cultura de la legalidad y la formalización empresarial implementadas </t>
  </si>
  <si>
    <t>FORTALECIMIENTO INTEGRAL DE CAPACIDADES PARA LA PRODUCTIVIDAD Y FORMALIZACIÓN DE LAS MICROEMPRESAS DE JAMUNDÍ</t>
  </si>
  <si>
    <t>Brindar acompañamiento técnico para la formalización y gestión de emprendimientos.</t>
  </si>
  <si>
    <t>Desarrollar guías visuales de trámites por sectores productivos</t>
  </si>
  <si>
    <t xml:space="preserve">Eventos realizados para intercambio de experiencias y generación de alianzas entre iniciativas clústere </t>
  </si>
  <si>
    <t>Organizar ferias empresariales sectoriales para articulación comercial.</t>
  </si>
  <si>
    <t>Convocar encuentros informales mensuales por sectores productivos</t>
  </si>
  <si>
    <t>TRABAJO</t>
  </si>
  <si>
    <t>Generación y formalización del empleo</t>
  </si>
  <si>
    <t>JAMUNDI SE TRANFORMA CON EMPLEO FORMAL</t>
  </si>
  <si>
    <t>IP-55</t>
  </si>
  <si>
    <t>Servicio de orientación laboral</t>
  </si>
  <si>
    <t>Personas orientadas laboralmente</t>
  </si>
  <si>
    <t>FORTALECIMIENTO DEL SERVICIO DE APOYO ADMINISTRATIVO A LA FORMACIÓN PARA EL TRABAJO EN JAMUNDI, VALLE DEL CAUCA</t>
  </si>
  <si>
    <t>Generar espacios de encuentro entre la comunidad,  egresados de formación y empresas con vacantes formales</t>
  </si>
  <si>
    <t>Diseñar y ejecutar una estrategia integral de intermediación laboral y ferias de empleo que promuevan la vinculación formal de egresados y población desempleada</t>
  </si>
  <si>
    <t>IP-54</t>
  </si>
  <si>
    <t>Servicio de apoyo al fortalecimiento de políticas públicas para la generación y formalización del empleo en el marco del trabajo decente</t>
  </si>
  <si>
    <t>Estrategias realizadas</t>
  </si>
  <si>
    <t xml:space="preserve"> Estrategias realizadas</t>
  </si>
  <si>
    <t>Estructurar y articular la oferta de formación para el trabajo mediante gestión logística y alianzas con entidades formadoras</t>
  </si>
  <si>
    <t>Diseñar e implementar un sistema municipal de gestión y seguimiento de programas de formación para el trabajo</t>
  </si>
  <si>
    <t>Formacion para el trabajo</t>
  </si>
  <si>
    <t>IP-53</t>
  </si>
  <si>
    <t>Servicio de apoyo administrativo a la formación para el trabajo</t>
  </si>
  <si>
    <t>CONSOLIDACIÓN DE LA ORIENTACIÓN Y ARTICULACIÓN PARA EL EMPLEO FORMAL EN JAMUNDÍ, VALLE DEL CAUCA</t>
  </si>
  <si>
    <t>Realizar Jornadas de Orientación para La Conexión Laboral</t>
  </si>
  <si>
    <t>Diseñar un Programa de Fortalecimiento Empresarial y Articulación
Institucional para la Vinculación Laboral</t>
  </si>
  <si>
    <t>SECRETARÍA DE GESTIÓN INSTITUCIONAL</t>
  </si>
  <si>
    <t>NILTON AMILCAR GUERRERO CASTILLO</t>
  </si>
  <si>
    <t>JULIAN ANDRES LOPEZ CARABALI</t>
  </si>
  <si>
    <t xml:space="preserve"> Fortalecimiento del buen gobierno para el respeto y garantía de los derechos humanos.</t>
  </si>
  <si>
    <t>JAMUNDÍ SE TRANSFORMA CON GERENCIA PÚBLICA Y GASTO INTELIGENTE</t>
  </si>
  <si>
    <t xml:space="preserve">Medición de desempeño municipal - Componente de gestión </t>
  </si>
  <si>
    <t>Iniciativas organizativas de participación ciudadana promovidas</t>
  </si>
  <si>
    <t>Implementación Escuela de Buen Gobierno, Gobernabilidad y Gobernanza del municipio de  Jamundí</t>
  </si>
  <si>
    <t>Desarrollar acciones para el adecuado funcionamiento de la escuela de buen gobierno, gobernabilidad y gobernanza del municipio de Jamundí</t>
  </si>
  <si>
    <t>Servicios de la administracion publica relacionados con la educacion</t>
  </si>
  <si>
    <t>Implementar un programa de formación integral en gobernabilidad y gobernanza, orientado a fortalecer las capacidades de los funcionarios públicos y líderes comunitarios en el municipio de Jamundí, mediante módulos educativos presenciales</t>
  </si>
  <si>
    <t>Entidades territoriales asistidas técnicamente</t>
  </si>
  <si>
    <t>Implementación del Sistema de Gestión de Calidad ISO 9001:2015 en la Secretaría de Gestión Institucional para la optimización de procesos y mejora del servicio a la comunidad del municipio de  Jamundí</t>
  </si>
  <si>
    <t>Desarrollar acciones para la implementación del Sistema de Gestión de Calidad.</t>
  </si>
  <si>
    <t>Implementar la certificación ISO 9001:2015 por ICONTEC en la Secretaría de Gestión Institucional en el municipio de Jamundí</t>
  </si>
  <si>
    <t>Secretaría de Medio Ambiente</t>
  </si>
  <si>
    <t>DIDIER OLWANY GIL</t>
  </si>
  <si>
    <t>ANA MARÍA MUÑOZ RICO</t>
  </si>
  <si>
    <t>AMBIENTE Y DESARROLLO SOSTENIBLE</t>
  </si>
  <si>
    <t>Conservación de la biodiversidad y sus servicios ecosistémicos</t>
  </si>
  <si>
    <t>VECTOR ESTRATEGICO 1 - CRECIMIENTO INTELIGENTE Y ORDENADO</t>
  </si>
  <si>
    <t>JAMUNDÍ SE TRANSFORMA PROTEGIENDO SU BIODIVERSIDAD Y ECOSISTEMA</t>
  </si>
  <si>
    <t>Ambiente - Áreas bajo esquemas de Pagos por Servicios Ambientales (PSA) e incentivos a la conservación</t>
  </si>
  <si>
    <t>IP-38</t>
  </si>
  <si>
    <t>Fortalecimiento de la gestión ambiental integral para el mejoramiento de la calidad y la conservación de ecosistemas estratégicos en 
beneficio del bienestar y la salud pública en el municipio de Jamundí</t>
  </si>
  <si>
    <t>Elaborar la propuesta de lineamiento técnico para formalizar acuerdos voluntarios con poseedores, propietarios u ocupantes de buena fe (exentos de culpa) en predios de áreas abastecedoras de acueducto.</t>
  </si>
  <si>
    <t>si</t>
  </si>
  <si>
    <t>ICLD Ley 99 - Destino ambiental</t>
  </si>
  <si>
    <t xml:space="preserve">Definir el alcance del documento para brindar apoyo técnico y legal en la elaboración del esquema de pago por servicios ambientales (PSA).
</t>
  </si>
  <si>
    <t>no</t>
  </si>
  <si>
    <t>Adelantar pruebas de concepto para brindar asistencia jurídica en la gestión de requerimientos ambientales, garantizando el cumplimiento de normativas ambiental</t>
  </si>
  <si>
    <t>Ambiente - Áreas en proceso de restauración, recuperación y rehabilitación de ecosistemas degradados</t>
  </si>
  <si>
    <t>IP-188</t>
  </si>
  <si>
    <t>Áreas en proceso de restauración</t>
  </si>
  <si>
    <t>Servicio de restauración de ecosistemas</t>
  </si>
  <si>
    <t>Implementar acciones que contribuyan a la conservación, restauración y manejo sostenible de las áreas y ecosistemas que integran la Estructura Ecológica Principal (EEP) y las estrategias complementarias de conservación que integran el Sistema Municipal de Áreas Protegidas de Jamundí</t>
  </si>
  <si>
    <t>Realizar seguimiento técnico a las acciones implementadas</t>
  </si>
  <si>
    <t>Realizar actividades de resiembra y estrategias que busquen la conservación y protección de predios adquiridos por el municipio en areas de importancia estrategicas para los recursos hidricos</t>
  </si>
  <si>
    <t>Establecer parcelas permanentes de monitoreo para implementar procesos de restauración ecológica</t>
  </si>
  <si>
    <t>Ambiente - Fortalecimiento Institucional</t>
  </si>
  <si>
    <t>IP-43</t>
  </si>
  <si>
    <t>Adquirir sonómetro digital para medición y monitoreo de niveles de ruido ambiental.</t>
  </si>
  <si>
    <t>Realizar jornadas de sensibilización sobre contaminación acústica y normativa de ruido ambiental para comunidad y empresarios.</t>
  </si>
  <si>
    <t>Gestión integral del recurso hídrico</t>
  </si>
  <si>
    <t>IP-41</t>
  </si>
  <si>
    <t>Áreas protegidas</t>
  </si>
  <si>
    <t>Implementar protocolos estandarizados de monitoreo y seguimiento de las Areas de importancia estrategica para la conservacion de recursos hidricos, que permitan generar lineas base actualizadas y medir el impacto de las acciones de conservacion en el marco del articulo 111 de la Ley 99 de 1993</t>
  </si>
  <si>
    <t>Servicio de protección del recurso hídrico</t>
  </si>
  <si>
    <t>Realizar el monitoreo ambiental de las fuentes hídricas, y los ecosistemas estraegicos con el fin de documentar la efectividad de las estrategias de conservación implementadas bajo la Ley 99 de 1993</t>
  </si>
  <si>
    <t>Consolidar una base de datos para el registro y análisis de información ambiental de las áreas de importancia estratégica para la conservación de recursos hídricos, fundamental para la gestión ambiental de los recursos hídricos</t>
  </si>
  <si>
    <t>Realizar actividades para la gestión de los recursos naturales del municipio</t>
  </si>
  <si>
    <t>Realizar actividades de restauración orientadas a la preservación y resguardo de los predios adquiridos por el municipio, ubicados en zonas de relevancia estratégica para la protección de los recursos hídricos.</t>
  </si>
  <si>
    <t>IP-39</t>
  </si>
  <si>
    <t>Plan de Gestión Integral de Residuos Solidos implementado</t>
  </si>
  <si>
    <t>Implementación y seguimiento del Plan de Gestión Integral de Residuos Sólidos – PGIRS en el municipio de Jamundí</t>
  </si>
  <si>
    <t>Servicios de implementación del Plan de Gestión Integral de Residuos Solidos PGIRS</t>
  </si>
  <si>
    <t>Adquirir materiales y apoyo logístico para la buena gestión de los residuos sólidos</t>
  </si>
  <si>
    <t>Intervención y mantenimiento de zonas verdes en el marco del fortalecimiento del Programa de Gestión Integral de Residuos Sólidos</t>
  </si>
  <si>
    <t>Implementar estrategias para la gestión adecuada de los residuos sólidos y fortalecer la educacion ambiental en el municipio de Jamundí</t>
  </si>
  <si>
    <t xml:space="preserve">Educación ambiental </t>
  </si>
  <si>
    <t>IP-40</t>
  </si>
  <si>
    <t>Estrategias educativo ambientales y de participación implementadas</t>
  </si>
  <si>
    <t>Implementación de estrategias de educación y participación ambiental mediante proyectos en beneficio de la ciudadanía del municipio de Jamundí</t>
  </si>
  <si>
    <t>Fortalecimiento de la educación y comunicación ambiental para la promoción de la participación ciudadana en la gestión ambiental del municipio</t>
  </si>
  <si>
    <t>Fortalecimiento técnico y operativo del proyecto de educación ambiental mediante la dotación de equipos de cómputo y herramientas tecnológicas</t>
  </si>
  <si>
    <t>Adquirir materiales y suministros para la implementación de iniciativas y proyectos de educación ambiental ciudadana</t>
  </si>
  <si>
    <t>VECTOR ESTRATÉGICO 2 - SEGURIDAD Y CUIDADO DE LA VIDA</t>
  </si>
  <si>
    <t>JAMUNDI SE TRANSFORMA CON BIENESTAR ANIMAL</t>
  </si>
  <si>
    <t>IP-149</t>
  </si>
  <si>
    <t>Animales atendidos</t>
  </si>
  <si>
    <t>Fortalecimiento de estrategias para el cuidado y protección animal en el municipio de Jamundí</t>
  </si>
  <si>
    <t>Servicio de atención integral a la fauna</t>
  </si>
  <si>
    <t>Realizar jornadas de esterilización para perros y gatos que cumplan con criterio y realizar seguimiento postquirurgico</t>
  </si>
  <si>
    <t>Otros servicios veterinarios</t>
  </si>
  <si>
    <t>Realizar mantenimiento preventivo correctivo de la unidad movil de esterilizaciones incluido el quirofano</t>
  </si>
  <si>
    <t>Programar y realizar jornadas intra y extramurales de esterilización para perros y gatos que cumplan con criterio y realizar seguimiento post quirurgico</t>
  </si>
  <si>
    <t>Desarrollar jornadas de salud animal para brindar servicios básicos a animales vulnerables, incluyendo aquellos rescatados de la calle y los que vivenen hogares de estratos socioeconomicos 1, 2, 3.</t>
  </si>
  <si>
    <t>IP-169</t>
  </si>
  <si>
    <t>Servicio de educación informal</t>
  </si>
  <si>
    <t>Apoyar la ejecución logística de las jornadas extramurales de servicios del programa de bienestar animal.</t>
  </si>
  <si>
    <t>Programar jornadas de sensibilización relacionadas con el cumplimiento del marco normativo frente a la tenencia responsable y el bienestar animal.</t>
  </si>
  <si>
    <t>0.25</t>
  </si>
  <si>
    <t>IP-150</t>
  </si>
  <si>
    <t>Prestadores del servicio de atención integral de animales apoyados</t>
  </si>
  <si>
    <t>Servicio de apoyo financiero para la atención integral de animales</t>
  </si>
  <si>
    <t>Participar en los trámites jurídicos requeridos, la construcción de la política pública y la creación de la Junta Defensora de Animales.</t>
  </si>
  <si>
    <t>Elaborar documento tecnico para la oficina de bienestar animal</t>
  </si>
  <si>
    <t>Apoyar las gestiones del programa de bienestar animal.</t>
  </si>
  <si>
    <t>Secretaria de Gobierno</t>
  </si>
  <si>
    <t>Maria Eugenia Barona Caracas</t>
  </si>
  <si>
    <t>Diego Campo</t>
  </si>
  <si>
    <t>Inclusión social y Reconciliación</t>
  </si>
  <si>
    <t>inclusion social y productiva para la poblacion en situacion de vulnerabilidad</t>
  </si>
  <si>
    <t>Jamundí se transforma para vivir con dignidad: Migrantes y colombianos y no retornados</t>
  </si>
  <si>
    <t>Indice de interrelación de problemática</t>
  </si>
  <si>
    <t>IP-141</t>
  </si>
  <si>
    <t>Servicios de gestión de oferta social para la población vulnerable</t>
  </si>
  <si>
    <t>Beneficiarios de la oferta social atendidos</t>
  </si>
  <si>
    <t>FORTALECIMIENTO INSTITUCIONAL PARA LA ATENCIÓN INTEGRAL A LA POBLACIÓN MIGRANTE Y NO RETORNADA DEL MUNICIPIO DE JAMUNDÍ</t>
  </si>
  <si>
    <t>Fortalecer y acompañar de manera integral a la población migrante y no retornada del municipio de Jamundí</t>
  </si>
  <si>
    <t>SGP-PROPOSITO GENERAL-PROPOSITO GENERAL LIBRE INVERSION</t>
  </si>
  <si>
    <t xml:space="preserve">Atender poblaciones vulnerables mediante estrategias integrales que incluyan coordinación y fortalecimiento institucional </t>
  </si>
  <si>
    <t>atencion, asistencia  y reparacion integral a las victimas</t>
  </si>
  <si>
    <t>Jamundí se transforma para vivir con dignidad victimas</t>
  </si>
  <si>
    <t>Víctimas retornadas, reubicadas e integradas localmente (con una nueva medición)</t>
  </si>
  <si>
    <t>IP-62</t>
  </si>
  <si>
    <t>Servicio de orientación y comunicación a las victimas del conflicto</t>
  </si>
  <si>
    <t>Víctimas atendidas</t>
  </si>
  <si>
    <t>FORTALECIMIENTO INSTITUCIONAL PARA LA ATENCIÓN INTEGRAL A VÍCTIMAS DEL CONFLICTO ARMADO EN EL MUNICIPIO DE JAMUNDÍ</t>
  </si>
  <si>
    <t>Realizar jornadas de atención con articulación institucional dirigido a las victimas del conflicto armado</t>
  </si>
  <si>
    <t>Brindar orientación integral a las víctimas sobre la ruta de atención, trámites, derechos, inclusión, requisitos y articulación con la Unidad Nacional de Atención Víctimas - UARIV</t>
  </si>
  <si>
    <t>IP-66</t>
  </si>
  <si>
    <t>Servicio de ayuda humanitaria en prevención, inmediatez y  emergencia en especie</t>
  </si>
  <si>
    <t>Hogares víctimas con ayuda humanitaria en especie</t>
  </si>
  <si>
    <t>Garantizar el suministro oportuno de ayuda humanitaria de inmediatez (kit de aseo, transporte y alimentación)</t>
  </si>
  <si>
    <t xml:space="preserve">Garantizar el suministro oportuno de ayuda humanitaria de inmediatez como auxilio funerario </t>
  </si>
  <si>
    <t>Garantizar el Alojamiento para la atención de inmediatez victimas del conflicto armado</t>
  </si>
  <si>
    <t>IP-63</t>
  </si>
  <si>
    <t>Servicio de asistencia técnica para la participación de las víctimas</t>
  </si>
  <si>
    <t>Mesas de participación en funcionamiento</t>
  </si>
  <si>
    <t xml:space="preserve">Brindar asistencia técnica o logística para la conformación y el correcto funcionamiento de la Mesa Municipal Efectiva de Víctimas del conflicto armado
</t>
  </si>
  <si>
    <t>Fortalecer las capacidades de los lideres de las mesas y brindar el reconocimiento ante los esfuerzos de la ejecución de la política pública de victimas</t>
  </si>
  <si>
    <t>IP-64</t>
  </si>
  <si>
    <t>Servicios de asistencia técnica para la articulación interinstitucional en la implementación de la política pública para las víctimas</t>
  </si>
  <si>
    <t>Planes de acción articulados</t>
  </si>
  <si>
    <t>Implementar el plan de acción concerniente al tema de víctimas del conflicto armado</t>
  </si>
  <si>
    <t xml:space="preserve">Acompañar y articular el seguimiento del plan de acción de víctimas del conflicto armado aprobado en el comité de justicia transicional </t>
  </si>
  <si>
    <t>IP-65</t>
  </si>
  <si>
    <t>Servicios de implementación de medidas de satisfacción y acompañamiento a las víctimas del conflicto armado</t>
  </si>
  <si>
    <t>Víctimas reconocidas, recordadas y dignificadas por el Estado</t>
  </si>
  <si>
    <t>Organizar y desarrollar un acto de reconocimiento público de memoria histórica y solidaridad con las victimas del conflicto armado del municipio de Jamundí</t>
  </si>
  <si>
    <t>Brindar apoyo psicosocial y orientación individual o grupal  a las personas víctimas del conflicto armado, NNA, Adultos y Adultos Mayores</t>
  </si>
  <si>
    <t>IP-67</t>
  </si>
  <si>
    <t>Servicio de asistencia técnica a comunidades en temas de fortalecimiento del tejido social y construcción de escenarios comunitarios protectores de derechos</t>
  </si>
  <si>
    <t>Acciones ejecutadas por las comunidades</t>
  </si>
  <si>
    <t>Desarrollar talleres comunitarios en los territorios</t>
  </si>
  <si>
    <t xml:space="preserve">Brindar atención en los territorios a las víctimas del conflicto armado </t>
  </si>
  <si>
    <t>Gestion del riesgo de desastres y emergencias</t>
  </si>
  <si>
    <t>Jamundí se transforma gestionando el riesgo</t>
  </si>
  <si>
    <t>Ambiente manejo de desastres</t>
  </si>
  <si>
    <t>IP-160</t>
  </si>
  <si>
    <t>Servicio de atención de emergencias y desastres</t>
  </si>
  <si>
    <t>Emergencias y desastres atendidas</t>
  </si>
  <si>
    <t>0,25</t>
  </si>
  <si>
    <t>FORTALECIMIENTO INSTITUCIONAL PARA LA GESTIÓN INTEGRAL DEL RIESGO DE DESASTRES EN EL MUNICIPIO DE JAMUNDÍ</t>
  </si>
  <si>
    <t>Atender de manera integral la situación de desastres presentados en el municipio de Jamundí</t>
  </si>
  <si>
    <t>Garantizar respuesta oportuna y efectiva a emergencias y desastres</t>
  </si>
  <si>
    <t>Mitigar el riesgo de desastres a través de la protección financiera</t>
  </si>
  <si>
    <t>IP-161</t>
  </si>
  <si>
    <t>Organismos de atención de emergencias equipados</t>
  </si>
  <si>
    <t xml:space="preserve">Apoyar acciones para la preparación a la respuesta en el manejo de desastres </t>
  </si>
  <si>
    <t xml:space="preserve">Garantizar la adquisición de suministros para el fortalecimiento de las capacidades operativas de la GRDM </t>
  </si>
  <si>
    <t>IP-159</t>
  </si>
  <si>
    <t>Campañas de educación para la prevención y atención de desastres desarrolladas</t>
  </si>
  <si>
    <t xml:space="preserve">Fortalecer el componente de gestión del riesgo de desastres con servicios operacionales, tecnicos y profesionales </t>
  </si>
  <si>
    <t>Ejecutar acciones para el manejo del proceso de respuesta y manejo de desastres</t>
  </si>
  <si>
    <t>IP-162</t>
  </si>
  <si>
    <t>0,5</t>
  </si>
  <si>
    <t>Documento con la descripción de procesos, métodos y herramientas (Fortalecer los procesos misionales de la Gestión del Riesgo de Desastres con personal idóneo)</t>
  </si>
  <si>
    <t>450303100</t>
  </si>
  <si>
    <t>Documento con los resultados de las validaciones (Realizar documentos técnicos para la gestión del riesgo de desastres)</t>
  </si>
  <si>
    <t>Jamundí se transforma con libertad religiosa</t>
  </si>
  <si>
    <t>IP-183</t>
  </si>
  <si>
    <t>Espacios de integración de oferta pública generados</t>
  </si>
  <si>
    <t>FORTALECIMIENTO DE LA POLÍTICA PÚBLICA DE LIBERTAD RELIGIOSA EN EL MUNICIPIO JAMUNDÍ</t>
  </si>
  <si>
    <t>Apoyar en la implementación y el seguimiento de la política pública de Libertad religiosa</t>
  </si>
  <si>
    <t>Desarrollar jornadas de sensibilización de la normatividad vigente de la libertad religiosa</t>
  </si>
  <si>
    <t>Fortalecimiento del buen gobierno para el respeto y garantia de los derechos humanos.</t>
  </si>
  <si>
    <t>APOYO A LAS ACCIONES PARA LA CONVIVENCIA CIUDADANA EN EL MUNICIPIO DE JAMUNDÍ</t>
  </si>
  <si>
    <t>Brindar acompañamiento a los espacios y procesos del sector Interreligioso</t>
  </si>
  <si>
    <t>Realizar seguimiento en la ejecución de los procesos del sector Interreligioso</t>
  </si>
  <si>
    <t>Jamundí se transforma con seguridad y convivencia</t>
  </si>
  <si>
    <t>IP-153</t>
  </si>
  <si>
    <t>Oficina para la atención y orientación ciudadana adecuada</t>
  </si>
  <si>
    <t>Oficinas para la atención y orientación ciudadana adecuada</t>
  </si>
  <si>
    <t>Equipar al componente de Metrología con los requerimientos y necesidades que demande el servicio</t>
  </si>
  <si>
    <t>$ -</t>
  </si>
  <si>
    <t>Equipar al componente de Espacio publico con los requerimientos y necesidades que demande el servicio</t>
  </si>
  <si>
    <t>IP-151</t>
  </si>
  <si>
    <t>Espacios de participación promovidos</t>
  </si>
  <si>
    <t>Implementar estrategias comunitarias de participación ciudadana orientadas a la seguridad, la paz y la convivencia</t>
  </si>
  <si>
    <t>Desarrollar programas de capacitación y sensibilización en convivencia, prevención y autocuidado dirigidos a la ciudadanía</t>
  </si>
  <si>
    <t>IMDERE</t>
  </si>
  <si>
    <t>Sol Maria Gomez Masmela</t>
  </si>
  <si>
    <t>Maria Victoria Escobar</t>
  </si>
  <si>
    <t>DEPORTE Y RECREACION</t>
  </si>
  <si>
    <t>Fomento a la recreacion, la actividad fisica y el deporte para desarrollar entornos de convivencia y paz</t>
  </si>
  <si>
    <t>JAMUNDI SE TRANSFORMA CON INFRAESTRUCTURA, FORMACIÓN Y RECREACIÓN DEPORTIVA</t>
  </si>
  <si>
    <t>Cultura - Beneficiarios participantes en deporte, recreación, actividad física y jornada escolar complementaria</t>
  </si>
  <si>
    <t xml:space="preserve">IP-57
</t>
  </si>
  <si>
    <t xml:space="preserve"> Personas atendidas por los programas de recreación, deporte social comunitario, actividad física y aprovechamiento del tiempo libre</t>
  </si>
  <si>
    <t>Personas atendidas por los programas de recreación, deporte social comunitario, actividad física y aprovechamiento del tiempo libre</t>
  </si>
  <si>
    <t>Fortalecimiento de los servicios deportivos, recreación y de actividad física en el municipio de Jamundí</t>
  </si>
  <si>
    <t>Servicio de promoción de la actividad física, la recreación y el deporte</t>
  </si>
  <si>
    <t>Desarrollar programas de fomento deportivo, recreativo y aprovechamiento del tiempo libre con enfoque diferencial, enfoque de genero y enfoque etnico</t>
  </si>
  <si>
    <t>TASA PRODEPORTE Y RECREACION</t>
  </si>
  <si>
    <t>Realizar la preparación de espacios a través de la instalación y equipamiento para el desarrollo de programas deportivos</t>
  </si>
  <si>
    <t>Desarrollar eventos deportivos y recreativos de gran participación, que incentiven el deporte social comunitario y el aprovechamiento del tiempo libre de las familias</t>
  </si>
  <si>
    <t>Suministrar dotación, equipo y artículos deportivos para el fomento deportivo, recreativo y de bienestar</t>
  </si>
  <si>
    <t>Cultura - Escenarios deportivos y recreativos en condiciones de calidad para el desarrollo de programas</t>
  </si>
  <si>
    <t>IP-143</t>
  </si>
  <si>
    <t>Infraestructura deportiva mantenida</t>
  </si>
  <si>
    <t>Servicio de mantenimiento a la infraestructura deportiva</t>
  </si>
  <si>
    <t>Realizar mantenimiento de los escenarios deportivos para su accesibilidad, seguridad, y funcionalidad</t>
  </si>
  <si>
    <t>Realizar intervenciones de reparacion en instalaciones deportivas que presenten deterioros o daños</t>
  </si>
  <si>
    <t xml:space="preserve">IP-144 </t>
  </si>
  <si>
    <t>Documentos normativos realizados</t>
  </si>
  <si>
    <t>Documentos normativos</t>
  </si>
  <si>
    <t>Desarrollar documentos normativos para la gestión en cuanto a la promoción deportiva y recreativa</t>
  </si>
  <si>
    <t>Desarrollar las fases de la política publica que regule y fomente la promoción del deporte, la recreación y la actividad física</t>
  </si>
  <si>
    <t>Formacion y preparacion de deportistas</t>
  </si>
  <si>
    <t xml:space="preserve">IP-145 </t>
  </si>
  <si>
    <t>Atletas preparados</t>
  </si>
  <si>
    <t>Apoyo a la Formación de Deportistas en el Municipio de Jamundí</t>
  </si>
  <si>
    <t>Servicio de preparación deportiva</t>
  </si>
  <si>
    <t>Realizar estrategias de apoyo integral para los atletas por medio de un equipo interdisciplinario y tecnico para facilitar el acceso de los deportistas a competencias y fogueos fortaleciendo su proceso de preparacion.</t>
  </si>
  <si>
    <t>Organizar y concertar espacios de encuentro deportivo y recreativo que promuevan estilos de vida saludables, con un enfoque diferencial que contemple la diversidad de género, población y territorio.</t>
  </si>
  <si>
    <t>Realizar adecuaciones de la capacidad instalada del centro de atencion fisica del insituto para mejorar la atención integral a los atletas del municipio.</t>
  </si>
  <si>
    <t>Oficina de Comunicaciones</t>
  </si>
  <si>
    <t>Hugo Barreto</t>
  </si>
  <si>
    <t>Facilitar el acceso y uso de las Tecnologías de la Información y las Comunicaciones (TIC) en todo el territorio nacional</t>
  </si>
  <si>
    <t>Documento Metodologico realizado</t>
  </si>
  <si>
    <t xml:space="preserve">FORTALECIMIENTO DE LA  ESTRATEGIA DE INFORMACIÓN Y COMUNICACIONES DE LA ALCALDÍA DE JAMUNDÍ.						
						</t>
  </si>
  <si>
    <t>Formular, consolidar y validar el Plan Estratégico para la Articulación Integral de la Comunicación Gubernamental - Consolidar el documento final</t>
  </si>
  <si>
    <t>Desarrollar e implementar estrategias de comunicación y participación ciudadana que promuevan la visibilidad de la gestión pública, el fortalecimiento de la comunicación interna y la interacción con la comunidad. - Socializar el documento final</t>
  </si>
  <si>
    <t>Desarrollar e implementar estrategias de comunicación y participación ciudadana que promuevan la visibilidad de la gestión pública, el fortalecimiento de la comunicación interna y la interacción con la comunidad. -Desarrollar las estrategias de divulgación</t>
  </si>
  <si>
    <t>Adquirir material divulgativo y piezas de apoyo comunicacional (material POP e impresos) para la socialización, difusión y apropiación de los resultados del proyecto. - Publicar el documento final</t>
  </si>
  <si>
    <t>Secretaría de Salud</t>
  </si>
  <si>
    <t>Cesar Augusto Mafla Saldaña</t>
  </si>
  <si>
    <t>Herman Camilo Zapata</t>
  </si>
  <si>
    <t>Salud y Protección Social</t>
  </si>
  <si>
    <t>Inspección, Vigilancia y Control</t>
  </si>
  <si>
    <t>Seguridad y Cuidado de la Vida</t>
  </si>
  <si>
    <t>JAMUNDÍ SE TRANSFORMA HACIA EL CUIDADO DE LA VIDA</t>
  </si>
  <si>
    <t>Salud - Tasa de mortalidad (x cada 1.000 habitantes)</t>
  </si>
  <si>
    <t>IP - 96</t>
  </si>
  <si>
    <t>DESARROLLO DE ACCIONES DE INSPECCIÓN, VIGILANCIA Y CONTROL PARA LA TRANSFORMACIÓN EN SALUD DEL MUNICIPIO DE JAMUNDÍ, VALLE DEL CAUCA</t>
  </si>
  <si>
    <t>Documento de planeación</t>
  </si>
  <si>
    <t>Documento de planeacion valido</t>
  </si>
  <si>
    <t>SGP-SALUD-SALUD PUBLICA</t>
  </si>
  <si>
    <t>Servicios de la administracion publica relacionados con la salud</t>
  </si>
  <si>
    <t>Diagnostico</t>
  </si>
  <si>
    <t>Salud Pública</t>
  </si>
  <si>
    <t>IP - 103</t>
  </si>
  <si>
    <t>Estrategias de promoción de la salud implementadas</t>
  </si>
  <si>
    <t>FORTALECIMIENTO DE LA SALUD PÚBLICA EN EL MUNICIPIO DE JAMUNDÍ, VALLE DEL CAUCA</t>
  </si>
  <si>
    <t>Servicio de promoción de la salud</t>
  </si>
  <si>
    <t>Desarrollar acciones que fomenten la adopcion de factores protectores para reducir el riesgo de padecer enfermedades no transmisibles</t>
  </si>
  <si>
    <t>Realizar intervenciones en salud que promuevan el acceso, consumo balanceado, inocuidad y calidad de los alimentos</t>
  </si>
  <si>
    <t>Medición de desempeño municipal - Salud</t>
  </si>
  <si>
    <t>Estrategias de promoción de la participación social en salud implementadas</t>
  </si>
  <si>
    <t>Realizar intervenciones sectoriales y comunitarias para la prevención, control o reducción de los riesgos que propician la aparición de condiciones endémicas, epidémicas, inmunoprevenibles, emergentes, reemergentes y desatendidas y sus efectos negativos en la población.</t>
  </si>
  <si>
    <t>Tasa ajustada de mortalidad por lesiones autoinfrigidas intencionalmente ( Suicidios)</t>
  </si>
  <si>
    <t>Gestionar los procesos juridicos y la defensa de la direccion local de salud</t>
  </si>
  <si>
    <t>DERECHOS POR LA EXPLOTACION JUEGOS DE SUERTE Y AZAR</t>
  </si>
  <si>
    <t>fortalecer la planeacion estrategica en salud para el desarrollo del Plan Territorial de Salud</t>
  </si>
  <si>
    <t>Apoyar las actividades administrativas y misionales de la dirección local de salud.}</t>
  </si>
  <si>
    <t>IP - 104</t>
  </si>
  <si>
    <t>Estrategias de promoción de la salud en temas de salud mental y convivencia social pacifica implementadas</t>
  </si>
  <si>
    <t>Desarrollar actividades de impacto comunitario que favorezcan la prevencion y autocuidado en salud mental.</t>
  </si>
  <si>
    <t>Desarrollar acciones en salud que promuevan el goce efectivo de los derechos sexuales y reproductivos de la poblacion jamundeña.</t>
  </si>
  <si>
    <t>IP - 100</t>
  </si>
  <si>
    <t>Campañas de gestión del riesgo para abordar situaciones de salud relacionadas con condiciones ambientales implementadas</t>
  </si>
  <si>
    <t>Servicio de gestión del riesgo para abordar situaciones de salud relacionadas con condiciones ambientales</t>
  </si>
  <si>
    <t>Atender las necesidades sanitarias para el mejoramiento de la calidad de vida y salud de la población jamundeña</t>
  </si>
  <si>
    <t>Atender las necesidades ambientales para el mejoramiento de la calidad de vida y salud de la población jamundeña</t>
  </si>
  <si>
    <t>IP - 101</t>
  </si>
  <si>
    <t>Servicio de promoción de la participación social en salud</t>
  </si>
  <si>
    <t>fomentar la movilización intersectorial para el abordaje de las inequidades en salud de las poblaciones vulnerables</t>
  </si>
  <si>
    <t>consolidar la autoridad sanitaria a traves de la movilización social, garantía del aseguramiento y la provisión adecuada de los servicios de salud</t>
  </si>
  <si>
    <t>IP - 99</t>
  </si>
  <si>
    <t>Campañas de gestión del riesgo en temas de consumo de sustancias psicoactivas implementadas</t>
  </si>
  <si>
    <t>Servicio de gestión del riesgo en temas de consumo de sustancias psicoactivas</t>
  </si>
  <si>
    <t>Desarrollar acciones de atención y reducción del consumo de sustancias psicoactivas en el municipio de Jamundí.</t>
  </si>
  <si>
    <t>Desarrollar acciones de prevención del consumo de sustancias psicoactivas en el municipio de Jamund</t>
  </si>
  <si>
    <t>IP - 102</t>
  </si>
  <si>
    <t>Sistemas de información actualizados</t>
  </si>
  <si>
    <t>FORTALECIMIENTO DEL PLAN DE INTERVENCIONES COLECTIVAS PARA LA PROMOCIÓN Y PREVENCIÓN EN SALUD PÚBLICA EN EL MUNICIPIO DE JAMUNDÍ, VALLE DEL CAUCA</t>
  </si>
  <si>
    <t>Servicios de información actualizados</t>
  </si>
  <si>
    <t>Fortalecer los sistemas de información de la Secretaría de Salud Municipal</t>
  </si>
  <si>
    <t>Implementar mecanismos de seguimiento y evaluación de los programas de salud municipal.</t>
  </si>
  <si>
    <t>IP - 98</t>
  </si>
  <si>
    <t>Estudios de preinversión realizados</t>
  </si>
  <si>
    <t>Acompañar a la dirección local de salud en la revisión de los estudios de preinversión</t>
  </si>
  <si>
    <t>Apoyar en el analisis técnico de los estudios de preinversión a cargo de la dirección local de salud</t>
  </si>
  <si>
    <t>IP - 97</t>
  </si>
  <si>
    <t>Planes de intervenciones colectivas realizados</t>
  </si>
  <si>
    <t>Plan de trabajo</t>
  </si>
  <si>
    <t>Documento de planeación validado</t>
  </si>
  <si>
    <t>Aseguramiento y prestación integral de servicios de salud</t>
  </si>
  <si>
    <t>Salud - Afiliados al SGSSS</t>
  </si>
  <si>
    <t>IP - 105</t>
  </si>
  <si>
    <t>Hospitales de primer nivel de atención adecuados</t>
  </si>
  <si>
    <t>FORTALECIMIENTO DE LOS NIVELES DE ATENCIÓN EN SALUD A LA POBLACIÓN SUBSIDIADA DEL MUNICIPIO DE JAMUNDÍ, VALLE DEL CAUCA</t>
  </si>
  <si>
    <t>Garantizar el acceso a todos los niveles de atencion en salud a la poblacion afiliada al regimen subsidiado del municipio de Jamundi a treves de recursos del SGP</t>
  </si>
  <si>
    <t>Garantizar el acceso a todos los niveles de atencion en salud a la poblacion afiliada al regimen subsidiado del municipio de Jamundi a treves de recursos del PGN_ADRES</t>
  </si>
  <si>
    <t>SISTEMA GENERAL DE SEGURIDAD SOCIAL EN SALUD - OTROS RECURSOS ADMINISTRADOS POR ADRES</t>
  </si>
  <si>
    <t>Garantizar el acceso a todos los niveles de atencion en salud a la poblacion afiliada al regimen subsidiado del municipio de Jamundi a treves de recursos Coljuegos SSF</t>
  </si>
  <si>
    <t>Garantizar el acceso a todos los niveles de atencion en salud a la poblacion afiliada al regimen subsidiado del municipio de Jamundi a treves de recursos Esfuerzo propio Departamento</t>
  </si>
  <si>
    <t>SGP-SALUD-REGIMEN SUBSIDIADO</t>
  </si>
  <si>
    <t>Garantizar el acceso a todos los niveles de atencion en salud a la poblacion afiliada al regimen subsidiado del municipio de Jamundi a treves de recursos Esfuerzo propio municipio</t>
  </si>
  <si>
    <t>Grantizar la asignación de recursos para la inspeccion Vigilancia y Control - Tasa 0.4% transferidos a la Superintendencia Nacional de Ssalud SSF</t>
  </si>
  <si>
    <t>Financiar los recursos del subcomponente del Subsidio a la Oferta del Sistema General de Participaciones en Salud</t>
  </si>
  <si>
    <t>Ampliar la capacidad instalada empresa social del estado hospital piloto de Jamundí</t>
  </si>
  <si>
    <t>Secretaría de Seguridad y Convivencia</t>
  </si>
  <si>
    <t>CAROLINA OBANDO GOMEZ</t>
  </si>
  <si>
    <t>Guillermo Lopez</t>
  </si>
  <si>
    <t>Justicia y derecho</t>
  </si>
  <si>
    <t>Promoción al acceso a la justicia</t>
  </si>
  <si>
    <t>JAMUNDI SE TRANSFORMA CON FORTALECIMIENTO A LAS INSTITUCIONES</t>
  </si>
  <si>
    <t>Indice de interrelacion de problemática</t>
  </si>
  <si>
    <t>IP-91</t>
  </si>
  <si>
    <t>Ciudadanos con servicio de justicia prestados</t>
  </si>
  <si>
    <t>PROTECCIÓN DE LOS DERECHOS DE LOS CIUDADANOS DEL MUNICIPIO DE JAMUNDÍ</t>
  </si>
  <si>
    <t>Servicio de justicia a los ciudadanos</t>
  </si>
  <si>
    <t>Establecer un equipo jurídico y psicosocial para realizar programas de integracion y rehabilitacion familiar y social en el municipio de jamundí.</t>
  </si>
  <si>
    <t>Promover el acceso a la justicia y la defensa de los derechos de los ciudadanos del municipio de jamundi</t>
  </si>
  <si>
    <t>JAMUNDI SE TRANSFORMA CON SEGURIDAD Y CONVIVENCIA</t>
  </si>
  <si>
    <t>IP-92</t>
  </si>
  <si>
    <t>Documentos con lineamientos de política pública de justicia elaborados</t>
  </si>
  <si>
    <t>Elaborar documento estratégico.</t>
  </si>
  <si>
    <t>Elaborar documento de plan de accion estrategico.</t>
  </si>
  <si>
    <t>Elaborar documento estrategico preliminar de la Politica Publica de Justicia. - Elaborar Documento de planeación preliminar.</t>
  </si>
  <si>
    <t>Definir el alcance del documento</t>
  </si>
  <si>
    <t>Definir el cronograma de entrega del documento</t>
  </si>
  <si>
    <t>Definir cronograma estrategico para la implementacion de politica publica de justicia. - Definir el cronograma de entrega del documento</t>
  </si>
  <si>
    <t>Promoción de los métodos de resolución de conflictos</t>
  </si>
  <si>
    <t>JAMUNDI SE TRANSFORMA CON DIALOGO SOCIAL</t>
  </si>
  <si>
    <t>IP-93</t>
  </si>
  <si>
    <t>Jornadas móviles gratuitas de conciliación realizadas</t>
  </si>
  <si>
    <t>DESARROLLO DE ESTRATEGIAS PARA EL FORTALECIMIENTO DE LAS CONDICIONES DE SEGURIDAD EN EL MUNICIPIO DE JAMUNDÍ</t>
  </si>
  <si>
    <t>Servicio de divulgación para promover los metodos de resolución de conflictos</t>
  </si>
  <si>
    <t>Promover los métodos de resolución de conflictos por medios digitales e impresos</t>
  </si>
  <si>
    <t>Catalogos folletos y otras impresiones publicitarias</t>
  </si>
  <si>
    <t>Jornadas moviles de conciliación realizadas</t>
  </si>
  <si>
    <t>Servicio de divulgación para promover los métodos de resolución de conflictos</t>
  </si>
  <si>
    <t>Realizar jornadas moviles de conciliación y resolución de conflictos en el municipio de Jamundi</t>
  </si>
  <si>
    <t>Garantizar las competencias técnicas y legales específicas para los servicios de conciliación y resolución de conflictos.</t>
  </si>
  <si>
    <t>Fortalecimiento de la política criminal del Estado colombiano</t>
  </si>
  <si>
    <t>IP-94</t>
  </si>
  <si>
    <t>Sistema de Información de la Política Criminal en funcionamiento (T-762/15)</t>
  </si>
  <si>
    <t>0.5</t>
  </si>
  <si>
    <t>CONTRIBUCIÓN Y PUESTA EN MARCHA DE LOS SISTEMAS DE INFORMACIÓN DE ACCESO A LA JUSTICIA PARA EL MUNICIPIO DE JAMUNDÍ</t>
  </si>
  <si>
    <t>Servicio de información para la política criminal</t>
  </si>
  <si>
    <t>Implementación y sostenibilidad del sistema de cámaras para el fortalecimiento de la seguridad del municipio de Jamundí.</t>
  </si>
  <si>
    <t>Implementar el sistema de informacion el observatorio de jusicia para la recolección y analisis estadistico</t>
  </si>
  <si>
    <t>IP-146</t>
  </si>
  <si>
    <t>Iniciativas para la promoción de la convivencia implementadas</t>
  </si>
  <si>
    <t>FORTALECIMIENTO DE LA GESTIÓN TERRITORIAL DE LA CONVIVENCIA Y LA SEGURIDAD CIUDADANA EN MUNICIPIO DE JAMUNDÍ</t>
  </si>
  <si>
    <t>Servicio de promoción de convivencia y no repetición</t>
  </si>
  <si>
    <t>Diseñar e implementar iniciativas orientadas a la seguridad ciudadana en el municipio</t>
  </si>
  <si>
    <t>CONTRIBUCION SOBRE CONTRATOS DE OBRA PUBLICA</t>
  </si>
  <si>
    <t>Garantizar la adquisición de suministros y dotaciones para el fortalecimiento de las capacidades operativas de la Fuerza Publica en el municipio de Jamundí Valle del Cauca</t>
  </si>
  <si>
    <t>Brindar la atención integral de los PPL en calidad de sindicados del Municipio de Jamundí.</t>
  </si>
  <si>
    <t>Brindar apoyo en la financiacion de la seguridad ciudadana en el municipio de Jamundi</t>
  </si>
  <si>
    <t>Brindar asistencia técnica para la formulación y ejecución de iniciativas orientadas a la convivencia y la cohesión social</t>
  </si>
  <si>
    <t>IP-180</t>
  </si>
  <si>
    <t>Planes Integrales de Seguridad y Convivencia -PISCC con enfoque de género elaborados</t>
  </si>
  <si>
    <t>Documentos Planeacion</t>
  </si>
  <si>
    <t>Elaborar e implementar la actualización del Plan Integral de Seguridad y Convivencia Ciudadana incorporando enfoque de género y participación comunitaria.</t>
  </si>
  <si>
    <t>Realizar procesos de capacitación, seguimiento y retroalimentación para la formulación del Plan Integral de Seguridad y Convivencia Ciudadana con enfoque de género.</t>
  </si>
  <si>
    <t>IP-181</t>
  </si>
  <si>
    <t>Proyectos de convivencia de seguriad ciudadana apoyados</t>
  </si>
  <si>
    <t>Servicio de apoyo financiero para proyectos de convivencia y seguridad ciudadana</t>
  </si>
  <si>
    <t>Brindar apoyo en la financiación de proyectos orientados a la convivencia y la seguridad ciudadana en el municipio de Jamundí.</t>
  </si>
  <si>
    <t>Adecuar y fortalecer la infraestructura necesaria para la convivencia y seguridad de la ciudadania del municipio de Jamundí.</t>
  </si>
  <si>
    <t>Otros servicios de terminacion y acabado de edificios</t>
  </si>
  <si>
    <t>JAMUNDÍ SE TRANSFORMA CON LIBERTAD RELIGIOSA</t>
  </si>
  <si>
    <t>IP-147</t>
  </si>
  <si>
    <t>Planes estratégicos elaborados</t>
  </si>
  <si>
    <t>Diagnosticar la situación territorial relacionada con convivencia, participación y articulación institucional mediante mesas de trabajo sectoriales y comunitarias.</t>
  </si>
  <si>
    <t>Consolidar el documento técnico del Plan Estratégico de Convivencia y Seguridad Ciudadana</t>
  </si>
  <si>
    <t>IP-158</t>
  </si>
  <si>
    <t>Estrategias de promoción de la garantía de derechos implementadas</t>
  </si>
  <si>
    <t>FORTALECIMIENTO DE LA CAPACIDAD INSTITUCIONAL PARA PROMOVER LA CONVIVENCIA CIUDADANA Y GARANTIZAR LOS DERECHOS EN EL MUNICIPIO DE JAMUNDÍ</t>
  </si>
  <si>
    <t>Servicio de promoción de la garantía de derechos</t>
  </si>
  <si>
    <t>Realizar la materializacion de medidas correctivas de acuerdo a la Ley 1801 de 2016</t>
  </si>
  <si>
    <t>MULTAS CODIGO NACIONAL DE POLICIA Y CONVIVENCIA</t>
  </si>
  <si>
    <t>Fortalecer la seguridad y sana convivencia del municipio por medio de la resolución pacífica de conflictos</t>
  </si>
  <si>
    <t>Promover el conocimiento de los mecanismos institucionales de prevención, protección y ejercicio de derechos de las mujeres, población LGTBI , comunidades etnicas y comunidad en general</t>
  </si>
  <si>
    <t>Desarrollar el Módulo de Registro Único de Infracciones y Recaudo del Sistema de Información de acuerdo con lo estipulado en la Ley 1801 de 2016</t>
  </si>
  <si>
    <t>Realizar actividades pedagogicas de cultura ciudadana y prevencion de acuerdo a lo estipulado en la Ley 1801 de 2016</t>
  </si>
  <si>
    <t>Instalar medidas complementarias de protección y restablecimiento de derechos a NNA en el municipio de Jamundi.</t>
  </si>
  <si>
    <t>Promover el cumplimiento de condiciones de seguridad, accesibilidad y protección de derechos de los NNA.</t>
  </si>
  <si>
    <t>Construir y remodelar instalaciones físicas para las Comisarías de Familias en el municipio de Jamundi.</t>
  </si>
  <si>
    <t>Adecuar y dotar instalaciones físicas de mobiliario, equipos tecnológicos e insumos de oficina de las Comisarías de familia.</t>
  </si>
  <si>
    <t>Realizar digilitacion y organizacion de expedientes de las Comisarías de Familia.</t>
  </si>
  <si>
    <t>Oficina de Minas</t>
  </si>
  <si>
    <t>CÉSAR HERNANDO RODRÍGUEZ RAMOS</t>
  </si>
  <si>
    <t>DANIEL CAICEDO VILLEGAS</t>
  </si>
  <si>
    <t>Minas y Energia</t>
  </si>
  <si>
    <t>Consolidación productiva del sector minero</t>
  </si>
  <si>
    <t>JAMUNDÍ SE TRANSFORMA CON APOYO A LA COMUNIDAD MINERA O ANCESTRAL</t>
  </si>
  <si>
    <t>IP-30</t>
  </si>
  <si>
    <t>Implementación de estrategias para la formalización y fortalecimiento de la actividad minera en Jamundí</t>
  </si>
  <si>
    <t>Servicio de educación para el trabajo en actividades mineras</t>
  </si>
  <si>
    <t>Desarrollar capacitaciones en buenas prácticas mineras y apoyo jurídico para la formalización de los actores mineros en Jamundí.</t>
  </si>
  <si>
    <t>X</t>
  </si>
  <si>
    <t>Fortalecer conocimientos, herramientas, habilidades y actitudes en la comunidad minera de Jamundí</t>
  </si>
  <si>
    <t>2,79</t>
  </si>
  <si>
    <t>IP-31</t>
  </si>
  <si>
    <t> Asociaciones apoyadas</t>
  </si>
  <si>
    <t>Servicio de apoyo para el fomento de la asociatividad</t>
  </si>
  <si>
    <t>Asociaciones apoyadas</t>
  </si>
  <si>
    <t>Implementar acciones de verificación, seguimiento y promoción de prácticas sostenibles en las actividades mineras, incluidas visitas técnicas y sensibilización ambiental.</t>
  </si>
  <si>
    <t>2,80</t>
  </si>
  <si>
    <t>Provisionar herramientas necesarias para prácticas de minería responsable.</t>
  </si>
  <si>
    <t>secreataria de cultura</t>
  </si>
  <si>
    <t>Yamileth balanta peña</t>
  </si>
  <si>
    <t>MARIA PAULA MORENO</t>
  </si>
  <si>
    <t>cultura</t>
  </si>
  <si>
    <t>JAMUNDÍ SE TRANSFORMA CON EL FORTALECIMIENTO DE LA  CULTURA, LAS ARTES Y EL PATRIMONIO.</t>
  </si>
  <si>
    <t>Cultura - Tasa de cobertura municipal con beneficiarios de convocatorias públicas de las culturas, las artes y los saberes</t>
  </si>
  <si>
    <t>IP-131</t>
  </si>
  <si>
    <t>FORTALECIMIENTO DE LAS CULTURAS LAS ARTES Y LOS SABERES DEL MUNICIPIO DE JAMUNDI, VALLE DEL CAUCA</t>
  </si>
  <si>
    <t>SGP-PROPOSITO GENERAL-CULTURA</t>
  </si>
  <si>
    <t>IP-134</t>
  </si>
  <si>
    <t>Servicio de educación informal en áreas artísticas y culturales</t>
  </si>
  <si>
    <t>personas capacitadas</t>
  </si>
  <si>
    <t>Implementar procesos formativos en áreas artísticas y culturales, orientados a fortalecer competencias creativas en niños, jóvenes y adultos del municipio.</t>
  </si>
  <si>
    <t>Servicios de educacion artistica y cultural</t>
  </si>
  <si>
    <t>Desarrollar talleres pedagógicos que fomenten la participación ciudadana y el acceso equitativo a prácticas culturales, priorizando población étnica y vulnerable.</t>
  </si>
  <si>
    <t>IP-133</t>
  </si>
  <si>
    <t>Impartir formación en competencias de educación para el trabajo y el desarrollo humano, enfocada en programas artístico-culturales especializados en música y danza.</t>
  </si>
  <si>
    <t>Servicios bibliotecarios</t>
  </si>
  <si>
    <t>Usuarios atendidos</t>
  </si>
  <si>
    <t>Ejecutar estrategias innovadoras de fomento a la lectura y escritura, a través de programas itinerantes y servicios bibliotecarios en zonas urbanas y rurales.</t>
  </si>
  <si>
    <t>Servicios de bibliotecas</t>
  </si>
  <si>
    <t>Desarrollar laboratorios creativos y programas interactivos de oralidad, integrando el fortalecimiento de la mesa Leo y contenidos de interés para la comunidad.</t>
  </si>
  <si>
    <t>IP-132</t>
  </si>
  <si>
    <t>Servicio de apoyo para la organización y la participación del sector artístico, cultural y la ciudadanía</t>
  </si>
  <si>
    <t>Encuentros realizados</t>
  </si>
  <si>
    <t xml:space="preserve"> Servicio de apoyo para la organización y la participación del sector artístico, cultural y la ciudadanía</t>
  </si>
  <si>
    <t>Organizar encuentros interinstitucionales con el fin de consolidar alianzas estratégicas entre sector público, privado, educativo y cultural para la gestión sostenible del proyecto.</t>
  </si>
  <si>
    <t>Realizar mesas de trabajo participativas para la construcción de agendas culturales y redes comunitarias que fortalezcan la cobertura de los programas culturales.</t>
  </si>
  <si>
    <t>IP-129</t>
  </si>
  <si>
    <t>Servicio de apoyo financiero al sector artístico y cultural</t>
  </si>
  <si>
    <t>Estímulos otorgados</t>
  </si>
  <si>
    <t>fomentar la convocatoria pública de estímulos para proyectos culturales y artísticos.</t>
  </si>
  <si>
    <t>Brindar asistencia técnica para la formulación de proyectos por parte de organizaciones culturales, artistas y colectivos comunitarios.</t>
  </si>
  <si>
    <t>IP-128</t>
  </si>
  <si>
    <t>Eventos de promoción de actividades culturales realizados</t>
  </si>
  <si>
    <t xml:space="preserve"> Servicio de promoción de actividades culturales</t>
  </si>
  <si>
    <t>Organizar festivales comunitarios de música, danza, teatro, artes visuales y saberes tradicionales en corregimientos y cabecera.</t>
  </si>
  <si>
    <t>Implementar un calendario cultural anual con programación diversa en articulación con colectivos y gestores culturales</t>
  </si>
  <si>
    <t>IP-130</t>
  </si>
  <si>
    <t>Servicio de mantenimiento de infraestructura cultural</t>
  </si>
  <si>
    <t>Infraestructura cultural intervenida</t>
  </si>
  <si>
    <t xml:space="preserve"> Servicio de mantenimiento de infraestructura cultural</t>
  </si>
  <si>
    <t>Realizar mantenimiento   para el mejoramiento de casas de cultura, salones comunales y escenarios de uso cultural del municipio de jamundi.</t>
  </si>
  <si>
    <t>Servicios generales de construccion de otras obras de ingenieria civil</t>
  </si>
  <si>
    <t>Apoyar con dotación básica de mobiliario y equipamiento técnico para el funcionamiento adecuado de los espacios culturales intervenidos</t>
  </si>
  <si>
    <t>IP-136</t>
  </si>
  <si>
    <t>Servicio de apoyo financiero para creadores y gestores culturales</t>
  </si>
  <si>
    <t>Creadores y gestores culturales beneficiados</t>
  </si>
  <si>
    <t xml:space="preserve"> Servicio de apoyo financiero para creadores y gestores culturales</t>
  </si>
  <si>
    <t>incluir creadores y gestores culturales elegibles para el programa BEPS y otros mecanismos de protección</t>
  </si>
  <si>
    <t>Brindar apoyo institucional para la postulación y vinculación efectiva al programa de beneficios económicos periódicos (BEPS) del Ministerio de Cultura.</t>
  </si>
  <si>
    <t>Servicio de fomento para el acceso de la oferta cultural</t>
  </si>
  <si>
    <t xml:space="preserve"> Servicio de fomento para el acceso de la oferta cultural</t>
  </si>
  <si>
    <t>Desarrollar procesos de formación y asesoría técnica para artesanos, emprendedores culturales y creadores en temas de comercialización.</t>
  </si>
  <si>
    <t xml:space="preserve">Realizar ferias, mercados culturales y ruedas de negocios para la visibilización y venta de productos y servicios culturales. </t>
  </si>
  <si>
    <t>IP-137</t>
  </si>
  <si>
    <t>Servicio de salvaguardia al patrimonio inmaterial</t>
  </si>
  <si>
    <t>Procesos de salvaguardia efectiva del patrimonio inmaterial realizados</t>
  </si>
  <si>
    <t>Implementación de procesos de salvaguardia del patrimonio cultural inmaterial en el municipio de Jamundí</t>
  </si>
  <si>
    <t xml:space="preserve"> Servicio de salvaguardia al patrimonio inmaterial</t>
  </si>
  <si>
    <t>Brindar apoyo a los procesos de seguimiento y evaluación  de salvaguardia del patrimonio cultural inmaterial en el municipio de Jamundí.</t>
  </si>
  <si>
    <t>Planear y realizar  eventos culturales, festivales o encuentros comunitarios para la visibilización y puesta en escena de las manifestaciones del patrimonio cultural inmaterial priorizadas en el proyecto de salvaguardia</t>
  </si>
  <si>
    <t>Secretaría de Desarrollo Social</t>
  </si>
  <si>
    <t>Diego Alejandro Zuñiga</t>
  </si>
  <si>
    <t>DESARROLLO INTEGRAL DE LA PRIMERA INFANCIA A LA JUVENTUD, Y FORTALECIMIENTO DE LAS CAPACIDADES DE LAS FAMILIAS DE NIÑAS, NIÑOS Y
ADOLESCENTES</t>
  </si>
  <si>
    <t>JAMUNDÍ SE TRANSFORMA PARA VIVIR CON DIGNIDAD: Por una Primera Infancia que Crece y Aprende Feliz</t>
  </si>
  <si>
    <t>Convivencia y seguridad ciudadana - Tasa de violencia intrafamiliar en niños y niñas de 0 a 5 años</t>
  </si>
  <si>
    <t>IP-74</t>
  </si>
  <si>
    <t>Familias atendidas</t>
  </si>
  <si>
    <t>Apoyo a la garantia de derechos a la poblacion de niñas, niños, adolescentes y jovenes (NNAJ) del municipio de Jamundí</t>
  </si>
  <si>
    <t>Servicio de promoción de temas de dinámica relacional y desarrollo autónomo</t>
  </si>
  <si>
    <t>Realizar estrategias de fortalecimiento de la convivencia familiar y bienestar de los niños, niñas y adolescentes</t>
  </si>
  <si>
    <t>Adquirir logística necesaria para el desarrollo estrategias de fortalecimiento de convivencia familiar y bienestar de los niños, niñas y adolescentes</t>
  </si>
  <si>
    <t>IP-73</t>
  </si>
  <si>
    <t>Documentos de lineamientos técnicos en Política y Atención Integral de niños, niñas y adolescentes realizados</t>
  </si>
  <si>
    <t>Implementar la Política pública de primera infancia, infancia, adolescencia y familia - Divulgacion</t>
  </si>
  <si>
    <t>Efectuar seguimiento de la política pública de Niños, Niñas y Adolescentes - Plan de trabajo</t>
  </si>
  <si>
    <t>IP-75</t>
  </si>
  <si>
    <t>Campañas de promoción realizadas</t>
  </si>
  <si>
    <t>Servicios de promoción de los derechos de los niños, niñas, adolescentes y jóvenes</t>
  </si>
  <si>
    <t>Fomentar entornos protectores para el desarrollo integral y garantía de los derechos NNA</t>
  </si>
  <si>
    <t>Implementar estrategias para el fomento de espacios de bienestar y desarrollo integral NNA</t>
  </si>
  <si>
    <t>IP-76</t>
  </si>
  <si>
    <t>Agentes educativos cualificados</t>
  </si>
  <si>
    <t>Servicio de educación informal a los agentes educativos</t>
  </si>
  <si>
    <t xml:space="preserve">Adquirir  dotación de materiales pedagógicos y elementos esenciales en el desarrollo integral de la primera infancia   </t>
  </si>
  <si>
    <t>Apoyar el fortalecimiento de la arquitectura institucional con la dinamización de las instancias de participación</t>
  </si>
  <si>
    <t>IP-77</t>
  </si>
  <si>
    <t>Desarrollar estrategias para el desarrollo del subsistema municipal de Juventudes</t>
  </si>
  <si>
    <t>Promover espacios de participación y formación juvenil</t>
  </si>
  <si>
    <t xml:space="preserve">JAMUNDÍ SE TRANSFORMA PARA LA GENERACIÓN DE OPORTUNIDADES CON LA CREACIÓN DE ZONAS PAZ Y ESPERANZA </t>
  </si>
  <si>
    <t>Salud - Tasa ajustada de mortalidad por lesiones autoinfligidas intencionalmente (suicidios)</t>
  </si>
  <si>
    <t>IP-138</t>
  </si>
  <si>
    <t>Brindar apoyo en la prevención, disminución y atención al consumo de SPA</t>
  </si>
  <si>
    <t>Fortalecer capacidades institucionales para la reducción del consumo de SPA</t>
  </si>
  <si>
    <t>Apoyar en el seguimiento institucional para la reducción del consumo de SPA</t>
  </si>
  <si>
    <t xml:space="preserve">Promover la atención, promoción y garantia de derechos de la población habitante de calle del municipio de Jamundí      </t>
  </si>
  <si>
    <t>FORTALECIMIENTO DEL BUEN GOBIERNO PARA EL RESPETO Y GARANTÍA DE LOS DERECHOS HUMANOS.</t>
  </si>
  <si>
    <t>JAMUNDI SE TRANSFORMA CONTIGO</t>
  </si>
  <si>
    <t>IP-139</t>
  </si>
  <si>
    <t>Personas beneficiadas con raciones de alimentos</t>
  </si>
  <si>
    <t>Fortalecimiento de las estrategias de inclusión social para la población vulnerable del Municipio de Jamundí</t>
  </si>
  <si>
    <t>Servicio de entrega de raciones de alimentos</t>
  </si>
  <si>
    <t>Potenciar el acceso a comedores comunitarios para población vulnerable o en riesgo de vulnerabilidad</t>
  </si>
  <si>
    <t>Apoyar la estrategia de acceso a comedores comunitarios</t>
  </si>
  <si>
    <t>IP-140</t>
  </si>
  <si>
    <t>Hogares con acompañamiento familiar</t>
  </si>
  <si>
    <t>Servicio de acompañamiento familiar y comunitario para la superación de la pobreza</t>
  </si>
  <si>
    <t>Desarrollar estrategias de inclusión social a las familias vulnerables o en riesgo de vulnerabilidad</t>
  </si>
  <si>
    <t>Apoyar las estrategias de inclusión social a las familias vulnerables o en riesgo de vulnerabilidad</t>
  </si>
  <si>
    <t>JAMUNDI SE TRANSFORMA POR LA GARANTÍA DE DERECHOS Y LA EQUIDAD DE GENERO PARA LA MUJER</t>
  </si>
  <si>
    <t>Convivencia y seguridad ciudadana - Porcentaje de mujeres víctimas de violencias de género con atención en salud física y mental por sospecha de violencia física, psicológica y sexual</t>
  </si>
  <si>
    <t>Implementar campañas de promoción y prevención de VBG , desde la perspectiva de la equidad de género para el fomento de los derechos y el fortalecimiento de las autonomías económicas de las mujeres.</t>
  </si>
  <si>
    <t>Suministrar logistica para el reconocimiento y estimulos de las mujeres.</t>
  </si>
  <si>
    <t>Adquirir material POP, equipos y herramientas necesarias para la implementación de las estrategias y campañas, para la prevención de las violencias de género y la promoción de la ruta de atención.</t>
  </si>
  <si>
    <t>ATENCIÓN INTEGRAL DE POBLACIÓN EN SITUACIÓN PERMANENTE DE DESPROTECCIÓN SOCIAL Y/O FAMILIAR</t>
  </si>
  <si>
    <t>JAMUNDI SE TRANSFORMA CON MAS + VIDA</t>
  </si>
  <si>
    <t>Pobreza - Índice de Necesidades Básicas Insatisfechas - NBI - en el área urbana</t>
  </si>
  <si>
    <t>IP-72</t>
  </si>
  <si>
    <t>Adultos mayores atendidos con servicios integrales</t>
  </si>
  <si>
    <t>Consolidación de servicios para la atención social de personas adultas mayores del municipio Jamundí</t>
  </si>
  <si>
    <t>Servicio de atención y protección integral al adulto mayor</t>
  </si>
  <si>
    <t xml:space="preserve">Brindar atención integral a las personas mayores en el Centro Vida   </t>
  </si>
  <si>
    <t xml:space="preserve">Brindar atención integral en el Centro de Protección para Personas Mayores Vulnerables  </t>
  </si>
  <si>
    <t>Orientar acciones para garantizar cuidado en la población adulto mayor a través del envejecimiento activo</t>
  </si>
  <si>
    <t xml:space="preserve">Fomentar la identidad grupal, envejecimiento activo y bienestar de personas mayores </t>
  </si>
  <si>
    <t>Fomentar la articulación de la oferta institucional lúdica. recreativa. física y psicosocial en beneficio de la población adulto mayor</t>
  </si>
  <si>
    <t>Realizar evento de celebración de la Vida y la Experiencia de las personas Mayores</t>
  </si>
  <si>
    <t>080010005</t>
  </si>
  <si>
    <t>IP-82</t>
  </si>
  <si>
    <t>Desarrollo de acciones institucionales para el respeto y garantia de los derechos en la población vulnerable del municipio de Jamundí</t>
  </si>
  <si>
    <t>Apoyar en el seguimiento institucional para la garantía de derechos de la población joven</t>
  </si>
  <si>
    <t>IP-70</t>
  </si>
  <si>
    <t>Rutas de atención implementadas</t>
  </si>
  <si>
    <t xml:space="preserve">Apoyar el ejercicio de la acción comunal del municipio de Jamundí   </t>
  </si>
  <si>
    <t>Apoyar el proceso de elecciones de juntas de accion comunal</t>
  </si>
  <si>
    <t>Brindar acompañamiento a los espacios y procesos de la participación ciudadana del municipio Jamundí</t>
  </si>
  <si>
    <t>JAMUNDI SE TRANSFORMA CON "DIVERSIDAD INCLUYENTE"</t>
  </si>
  <si>
    <t>Salud - Tasa de negligencia y abandono</t>
  </si>
  <si>
    <t xml:space="preserve">Apoyar las conmemoraciones y fechas significativas de la pobalción LGTBIQ+        </t>
  </si>
  <si>
    <t xml:space="preserve">Desarrollar espacio de la oferta institucional dirigida a la población LGTBIQ+    </t>
  </si>
  <si>
    <t>IP-80</t>
  </si>
  <si>
    <t>Entidades asistidas técnicamente</t>
  </si>
  <si>
    <t>Apoyar en el seguimiento institucional para la garantía de derechos de la población LGTBIQ+</t>
  </si>
  <si>
    <t xml:space="preserve">Realizar implementación, seguimiento y evaluación de la politica publica LGBTIQ+ del municipio </t>
  </si>
  <si>
    <t>IP-83</t>
  </si>
  <si>
    <t>Documentos normativos para la garantía de derechos de la población LGTBI formulados</t>
  </si>
  <si>
    <t>Fortalecer las organizaciones y colectivos caracterizados de la comunidad LGTBIQ+</t>
  </si>
  <si>
    <t>Realizar implementación, seguimiento y evaluación de la politica publica
LGBTIQ+ del municipio</t>
  </si>
  <si>
    <t>Desarrollar estrategias de fortalecimiento en liderazgo, participación e incidencia política  a organizaciones de mujeres, sus grupos y/o colectivos, desde la perspectiva de la equidad de Género</t>
  </si>
  <si>
    <t>Realizar asistencia técnica a las Instituciones de la ruta de atención de VBG, para la promoción de la garantía de los derechos de las mujeres.</t>
  </si>
  <si>
    <t>JAMUNDI SE TRANSFORMA CON LA VOZ DE LA JUVENTUD</t>
  </si>
  <si>
    <t>Fortalecer capacidades institucionales para la garantía de la población joven</t>
  </si>
  <si>
    <t>IP-164</t>
  </si>
  <si>
    <t>Sedes adecuadas</t>
  </si>
  <si>
    <t>Fortalecimiento de la articulación institucional para la población sujeta a especial protección en el municipio de Jamundí</t>
  </si>
  <si>
    <t xml:space="preserve">Apoyar al mejoramiento de sedes comunales en el municipio de Jamundí.   - obra civil                                            </t>
  </si>
  <si>
    <t xml:space="preserve">Contribuir a la adecuación de sedes comunales en el municipio de Jamundí. - Infraestructura obra blanca                                  </t>
  </si>
  <si>
    <t>IP-68</t>
  </si>
  <si>
    <t>Brindar orientación, remisión y  seguimiento oportuno de caracter psicosocial  a casos de mujeres victimas de violencias basadas en genero (VBG) - Divulgacion</t>
  </si>
  <si>
    <t>Brindar orientación jurídica, hacer seguimiento  y realizar articulación interinstitucional para la activación de la ruta de atención de violencias basadas en género (VBG). - Plan de trabajo</t>
  </si>
  <si>
    <t>JAMUNDI SE TRANSFORMA PARA VIVIR CON DIGNIDAD: Empleo inclusivo y apuestas productivas para la discapacidad.</t>
  </si>
  <si>
    <t>IP-86</t>
  </si>
  <si>
    <t>Personas con discapacidad atendidas con servicios integrales</t>
  </si>
  <si>
    <t>Entidades, organismos y dependencias asistidos técnicamente</t>
  </si>
  <si>
    <t>Brindar orientación a los cuidadores y población con discapacidad del municipio en estrategias efectivas de comunicación, convivencia, cuidado y autocuidado.</t>
  </si>
  <si>
    <t>IP-87</t>
  </si>
  <si>
    <t xml:space="preserve">Brindar apoyo logistico a la población con condición de Discapacidad en sus requerimientos y/o necesidades              </t>
  </si>
  <si>
    <t>Fortalecimiento institucional y social para la inclusión, equidad de género y cultura de la legalidad en el municipio de Jamundí</t>
  </si>
  <si>
    <t xml:space="preserve">Documentos de estrategias de posicionamiento y articulación interinstitucional implementados </t>
  </si>
  <si>
    <t>Realizar fortalecimiento a las entidades publicas y privadas del municipio y a
la comunidad general en la promoción de los derechos y deberes de la PcD.</t>
  </si>
  <si>
    <t xml:space="preserve">Realizar implementación, seguimiento y evaluación de la politica publica de Discapacidad del municipio.             </t>
  </si>
  <si>
    <t>IP-81</t>
  </si>
  <si>
    <t>Campañas de cultura de la legalidad realizadas</t>
  </si>
  <si>
    <t xml:space="preserve">Fortalecimiento institucional y social para la inclusión, equidad de género y cultura de la legalidad en el municipio de Jamundí </t>
  </si>
  <si>
    <t xml:space="preserve">Servicio de educación informal </t>
  </si>
  <si>
    <t>Implementar estrategias de prevención de la discriminación y la violencia por diversidad sexual a la población LGTBIQ+</t>
  </si>
  <si>
    <t>Apoyar en el seguimiento de las estrategias de prevención de la discriminación y la violencia por diversidad sexual</t>
  </si>
  <si>
    <t>IP-69</t>
  </si>
  <si>
    <t>Realizar implementación y seguimiento de la politica publica de la mujer en el municipio de Jamundí - Divulgación</t>
  </si>
  <si>
    <t>Apoyar  estrategias de inclusión de la perspectiva de género dentro de la administración municipal - Plan de trabajo</t>
  </si>
  <si>
    <t>IP-174</t>
  </si>
  <si>
    <t>Instancias territoriales de coordinación institucional asistidas y apoyadas</t>
  </si>
  <si>
    <t>Fortalecer capacidades institucionales para la garantía de derechos de la población en situación de pobreza extrema</t>
  </si>
  <si>
    <t>Apoyar en el seguimiento institucional para la garantía de derechos de la población en situación de pobreza extrema</t>
  </si>
  <si>
    <t>IP-78</t>
  </si>
  <si>
    <t>Instituciones y entidades asistidas técnicamente</t>
  </si>
  <si>
    <t>Fortalecimiento a los servicios para la atención social de NNA y jóvenes del municipio de Jamundí</t>
  </si>
  <si>
    <t>Servicio de asistencia técnica en el ciclo de políticas públicas de familia y otras relacionadas</t>
  </si>
  <si>
    <t>Apoyar en el seguimiento institucional para la garantía de sus derechos NNA</t>
  </si>
  <si>
    <t>IP-79</t>
  </si>
  <si>
    <t>Fortalecer capacidades institucionales para la garantía de sus derechos NNA</t>
  </si>
  <si>
    <t xml:space="preserve">Fortalecimiento a los servicios para la atención social de NNA y jóvenes del municipio de Jamundí </t>
  </si>
  <si>
    <t>Meta IP Vigencia (cuatrenio)</t>
  </si>
  <si>
    <t>OTRAS TRANSFERENCIAS CORRIENTES DE OTRAS ENTIDADES CON DESTINACION ESPECIFICA LEGAL DEL GOBIERNO GENERAL</t>
  </si>
  <si>
    <t>SGP-SALUD-SUBSIDIO A LA OFERTA</t>
  </si>
  <si>
    <t>RECURSOS DE CREDITO INTERNO</t>
  </si>
  <si>
    <t>Gestión, protección y salvaguardia del patrimonio cultural colombiano</t>
  </si>
  <si>
    <t>IP-171</t>
  </si>
  <si>
    <t>IP-168</t>
  </si>
  <si>
    <t>00014</t>
  </si>
  <si>
    <t>00032</t>
  </si>
  <si>
    <t>00019</t>
  </si>
  <si>
    <t>00033</t>
  </si>
  <si>
    <t>00034</t>
  </si>
  <si>
    <t>00022</t>
  </si>
  <si>
    <t>00058</t>
  </si>
  <si>
    <t>00020</t>
  </si>
  <si>
    <t>00057</t>
  </si>
  <si>
    <t xml:space="preserve">Servicio de apoyo financiero para el acceso y permanencia a la educación superior </t>
  </si>
  <si>
    <t>Documentos de lineamientos técnicos para la conservación de la biodiversidad y sus servicios eco sistémicos</t>
  </si>
  <si>
    <t>Servicio de educación informal en el marco de la conservación de la biodiversidad y los Servicio ecostémicos</t>
  </si>
  <si>
    <t>Servicio de asistencia técnica para la implementación de lasestrategias educativo ambientales y de participación</t>
  </si>
  <si>
    <t>Fortalecimiento a la gestion y direccion de la administracion publica territorial</t>
  </si>
  <si>
    <t>Servicio de apoyo a la prestacion del servicio de transporte de pacientes1906001 HOSPITAL PILOTO</t>
  </si>
  <si>
    <t>ESTAMPILLAS</t>
  </si>
  <si>
    <t>SOBRETASA DE SOLIDARIDAD SERVICIOS PUBLICOS ACUEDUCTO, ASEO Y ALCANTARILLADO</t>
  </si>
  <si>
    <t>2.3.2.01.01.001</t>
  </si>
  <si>
    <t>2.3.2.01.01.001.03.02</t>
  </si>
  <si>
    <t>2.3.3.01.02.004.01</t>
  </si>
  <si>
    <t>2.3.3.01.02.004.02</t>
  </si>
  <si>
    <t>2.3.3.01.02.004.03</t>
  </si>
  <si>
    <t>2.3.3.08.07</t>
  </si>
  <si>
    <t>2.1.3.05.01.061</t>
  </si>
  <si>
    <t>2.3.2.01.01.004.01.01.04</t>
  </si>
  <si>
    <t>2.3.2.01.01.001.03.08</t>
  </si>
  <si>
    <t>Semaforos</t>
  </si>
  <si>
    <t>Servicios de la administracion publica relacionados con la agricultura silvicultura pesca y caza</t>
  </si>
  <si>
    <t>Servicios de la administracion publica relacionados con asuntos economicos comerciales y laborales</t>
  </si>
  <si>
    <t xml:space="preserve">Otros servicios administrativos del gobierno n c p </t>
  </si>
  <si>
    <t xml:space="preserve">Otros servicios diversos n c p </t>
  </si>
  <si>
    <t>Servicios de limpieza general</t>
  </si>
  <si>
    <t xml:space="preserve">Servicios de proteccion guardas de seguridad </t>
  </si>
  <si>
    <t>Servicio de mantenimiento y reparacion de aparatos de distribucion y control de la energia electrica</t>
  </si>
  <si>
    <t>Energia electrica</t>
  </si>
  <si>
    <t>Servicios de ingenieria en proyectos energeticos</t>
  </si>
  <si>
    <t>Servicios generales de construccion de carreteras excepto carreteras elevadas  calles</t>
  </si>
  <si>
    <t xml:space="preserve">Otros servicios de apoyo n c p </t>
  </si>
  <si>
    <t>Servicios de ingenieria en proyectos de transporte</t>
  </si>
  <si>
    <t xml:space="preserve">Servicios de soporte en tecnologias de la informacion TI </t>
  </si>
  <si>
    <t xml:space="preserve">Servicios de consultoria en tecnologias de la informacion TI </t>
  </si>
  <si>
    <t>Acueductos y otros conductos de suministro de agua excepto gasoductos</t>
  </si>
  <si>
    <t>Servicios de la administracion publica relacionados con la vivienda e infraestructura de servicios publicos</t>
  </si>
  <si>
    <t xml:space="preserve">Otros servicios de proteccion del medio ambiente n c p </t>
  </si>
  <si>
    <t>Otros servicios sociales con alojamiento para ninos</t>
  </si>
  <si>
    <t xml:space="preserve">Otros servicios de transporte terrestre local de pasajeros n c p </t>
  </si>
  <si>
    <t>Transferencia del 15% del recaudo proveniente de las multas del Código Nacional de Policía y Convivencia, con destino a la Policía Nacional para el  funcionamiento e infraestructura del Registro Nacional de Medidas Correctivas</t>
  </si>
  <si>
    <t>Transferencia del 15%  a favor de la Policia Nacional. Dentro del 60 % de los recursos recaudados por concepto de multas del codigo nacional de seguridad y convivencia ciudadana, con destino al servicio de policia en la modalidad de vigilancia</t>
  </si>
  <si>
    <t>2.1.3.05.01.067</t>
  </si>
  <si>
    <t>Servicios de la administracion publica relacionados con otros asuntos de orden publico y seguridad</t>
  </si>
  <si>
    <t>Cantidad de Vigencia (numero de años)</t>
  </si>
  <si>
    <t>Codigo abreviado del proyecto</t>
  </si>
  <si>
    <t xml:space="preserve">Otros servicios financieros n c p  excepto los servicios de la banca de inversion de seguros y de pensiones </t>
  </si>
  <si>
    <t>2.3.2.02.02.008-124303.17.41846.01</t>
  </si>
  <si>
    <t>2.3.2.02.02.008-124303.17.41846.02</t>
  </si>
  <si>
    <t>2.3.2.02.02.008-124303.17.41846.03</t>
  </si>
  <si>
    <t>2.3.2.02.02.008-124303.17.41846.04</t>
  </si>
  <si>
    <t>2.3.2.02.02.008-124303.17.41846.05</t>
  </si>
  <si>
    <t>2.3.2.02.02.008-124303.17.41846.06</t>
  </si>
  <si>
    <t>2.3.2.02.02.008-124303.17.41846.07</t>
  </si>
  <si>
    <t>2.3.2.02.02.008-124303.17.41846.08</t>
  </si>
  <si>
    <t>2.3.2.02.02.008-124303.17.41846.09</t>
  </si>
  <si>
    <t>2.3.2.02.02.008-124303.17.41846.10</t>
  </si>
  <si>
    <t>2.3.2.02.02.008-124303.17.41846.11</t>
  </si>
  <si>
    <t>2.3.2.02.02.008-124303.45.41851.01</t>
  </si>
  <si>
    <t>2.3.2.02.02.008-124303.45.00014.02</t>
  </si>
  <si>
    <t>2.3.2.02.02.008-124303.45.00014.03</t>
  </si>
  <si>
    <t>2.3.2.02.02.008-121000.39.00032.01</t>
  </si>
  <si>
    <t>2.3.2.02.02.008-121000.39.00032.02</t>
  </si>
  <si>
    <t>2.3.2.02.02.008-121000.39.00032.03</t>
  </si>
  <si>
    <t>2.3.2.02.02.008-121000.39.00032.04</t>
  </si>
  <si>
    <t>2.3.2.02.02.009-124101.22.00019.01</t>
  </si>
  <si>
    <t>2.3.2.02.02.009-124101.22.00019.02</t>
  </si>
  <si>
    <t>2.3.2.02.02.009-124101.22.00019.03</t>
  </si>
  <si>
    <t>2.3.2.02.02.009-124101.22.00019.04</t>
  </si>
  <si>
    <t>2.3.2.02.02.009-124101.22.00019.05</t>
  </si>
  <si>
    <t>2.3.2.02.02.009-124101.22.00019.06</t>
  </si>
  <si>
    <t>2.3.2.02.02.009-124103.22.00033.01</t>
  </si>
  <si>
    <t>2.3.2.02.02.009-121000.22.00033.01</t>
  </si>
  <si>
    <t>2.3.2.02.02.009-124103.22.00033.02</t>
  </si>
  <si>
    <t>2.3.2.02.02.009-121000.22.00033.02</t>
  </si>
  <si>
    <t>2.3.2.02.02.009-124101.22.03392.01</t>
  </si>
  <si>
    <t>2.3.2.02.02.009-121000.22.03392.02</t>
  </si>
  <si>
    <t>2.3.2.02.02.009-121000.22.03392.03</t>
  </si>
  <si>
    <t>2.3.2.02.02.009-121000.22.03392.04</t>
  </si>
  <si>
    <t>2.3.2.02.02.009-124103.22.00034.01</t>
  </si>
  <si>
    <t>2.3.2.02.02.009-124103.22.00034.02</t>
  </si>
  <si>
    <t>2.3.2.02.02.009-121000.22.00034.03</t>
  </si>
  <si>
    <t>2.3.2.02.02.009-121000.22.00034.04</t>
  </si>
  <si>
    <t>2.3.2.02.02.009-121000.22.00034.05</t>
  </si>
  <si>
    <t>2.3.2.02.02.009-121000.22.00034.06</t>
  </si>
  <si>
    <t>2.3.2.02.02.009-121000.22.00034.07</t>
  </si>
  <si>
    <t>2.3.2.02.02.009-121000.22.00034.08</t>
  </si>
  <si>
    <t>2.3.2.02.02.009-121000.22.00034.09</t>
  </si>
  <si>
    <t>2.3.2.02.02.009-121000.22.00034.10</t>
  </si>
  <si>
    <t>2.3.2.02.02.009-124101.22.00022.01</t>
  </si>
  <si>
    <t>2.3.2.02.02.009-124101.22.00022.02</t>
  </si>
  <si>
    <t>2.3.2.02.01.003-124101.22.00022.03</t>
  </si>
  <si>
    <t>2.3.2.02.01.003-124101.22.00022.04</t>
  </si>
  <si>
    <t>2.3.2.02.02.005-121000.22.00058.01</t>
  </si>
  <si>
    <t>2.3.2.02.02.005-121000.22.00058.02</t>
  </si>
  <si>
    <t>2.3.2.02.02.005-124103.22.00058.02</t>
  </si>
  <si>
    <t>2.3.2.02.01.003-121000.22.00058.03</t>
  </si>
  <si>
    <t>2.3.2.02.02.008-121000.22.00058.04</t>
  </si>
  <si>
    <t>2.3.2.02.02.008-121000.22.00058.05</t>
  </si>
  <si>
    <t>2.3.2.02.02.008-121000.22.00058.06</t>
  </si>
  <si>
    <t>2.3.2.02.02.005-131105.22.03925.05</t>
  </si>
  <si>
    <t>2.3.2.02.02.005-131105.22.03925.06</t>
  </si>
  <si>
    <t>2.3.2.02.02.009-131105.22.03925.02</t>
  </si>
  <si>
    <t>2.3.2.02.02.005-131105.22.03925.07</t>
  </si>
  <si>
    <t>2.3.2.02.02.008-131105.22.03925.04</t>
  </si>
  <si>
    <t>2.3.2.02.02.006-123303.22.00020.01</t>
  </si>
  <si>
    <t>2.3.2.02.02.006-124401.22.00020.01</t>
  </si>
  <si>
    <t>2.3.2.02.02.006-124303.22.00020.01</t>
  </si>
  <si>
    <t>2.3.2.02.02.006-121000.22.00020.01</t>
  </si>
  <si>
    <t>2.3.2.02.02.006-124103.22.00020.01</t>
  </si>
  <si>
    <t>2.3.2.02.02.008-121000.22.00020.02</t>
  </si>
  <si>
    <t>2.3.2.02.02.008-123303.22.00020.03</t>
  </si>
  <si>
    <t>2.3.2.02.02.008-121000.22.00020.04</t>
  </si>
  <si>
    <t>2.3.2.02.02.008-123303.22.00020.04</t>
  </si>
  <si>
    <t>2.3.1.01.01.001.01-124101.22.00057.01</t>
  </si>
  <si>
    <t>2.3.1.01.01.001.01-133601.22.00057.01</t>
  </si>
  <si>
    <t>2.3.1.01.02.001-124101.22.00057.02</t>
  </si>
  <si>
    <t>2.3.1.01.01.001.01-124101.22.00057.03</t>
  </si>
  <si>
    <t>2.3.1.01.02.003-124101.22.00057.04</t>
  </si>
  <si>
    <t>2.3.1.01.02.007-124101.22.00057.05</t>
  </si>
  <si>
    <t>2.3.1.01.02.006-124101.22.00057.06</t>
  </si>
  <si>
    <t>2.3.1.01.02.008-124101.22.00057.07</t>
  </si>
  <si>
    <t>2.3.1.01.02.004-124101.22.00057.08</t>
  </si>
  <si>
    <t>2.3.1.01.02.009-124101.22.00057.09</t>
  </si>
  <si>
    <t>2.3.2.02.01.002-124101.22.00057.10</t>
  </si>
  <si>
    <t>2.3.1.01.01.001.01-124101.22.00057.11</t>
  </si>
  <si>
    <t>2.3.1.01.02.001-124101.22.00057.12</t>
  </si>
  <si>
    <t>2.3.1.01.01.001.01-124101.22.00057.13</t>
  </si>
  <si>
    <t>2.3.1.01.02.003-124101.22.00057.14</t>
  </si>
  <si>
    <t>2.3.1.01.02.007-124101.22.00057.15</t>
  </si>
  <si>
    <t>2.3.1.01.02.004-124101.22.00057.16</t>
  </si>
  <si>
    <t>2.3.1.01.02.009-124101.22.00057.17</t>
  </si>
  <si>
    <t>2.3.1.01.02.006-124101.22.00057.18</t>
  </si>
  <si>
    <t>2.3.1.01.02.008-124101.22.00057.19</t>
  </si>
  <si>
    <t>2.3.1.01.01.001.01-124101.22.00057.20</t>
  </si>
  <si>
    <t>2.3.1.01.01.001.01-121000.22.00057.20</t>
  </si>
  <si>
    <t>2.3.1.01.02.002-124101.22.00057.21</t>
  </si>
  <si>
    <t>2.3.1.01.02.001-124101.22.00057.22</t>
  </si>
  <si>
    <t>2.3.1.01.02.005-124101.22.00057.23</t>
  </si>
  <si>
    <t>2.3.1.01.02.003-124101.22.00057.24</t>
  </si>
  <si>
    <t>2.3.1.01.02.007-124101.22.00057.25</t>
  </si>
  <si>
    <t>2.3.1.01.02.006-124101.22.00057.26</t>
  </si>
  <si>
    <t>2.3.1.01.02.008-124101.22.00057.27</t>
  </si>
  <si>
    <t>2.3.1.01.02.004-124101.22.00057.28</t>
  </si>
  <si>
    <t>2.3.1.01.02.009-124101.22.00057.29</t>
  </si>
  <si>
    <t>2.3.1.01.01.001.01-121000.22.00057.30</t>
  </si>
  <si>
    <t>2.3.2.02.01.002-124101.22.00057.31</t>
  </si>
  <si>
    <t>2.3.2.02.02.009-121000.22.00057.32</t>
  </si>
  <si>
    <t>2.3.2.02.02.009-124101.22.00057.32</t>
  </si>
  <si>
    <t>2.3.2.02.02.009-121000.22.00057.33</t>
  </si>
  <si>
    <t>2.3.2.02.02.009-121000.22.00057.34</t>
  </si>
  <si>
    <t>2.3.3.05.09.053-124104.22.00057.35</t>
  </si>
  <si>
    <t>2.3.2.02.01.003-124101.22.00057.45</t>
  </si>
  <si>
    <t>2.3.2.02.02.006-121000.22.00057.36</t>
  </si>
  <si>
    <t>2.3.2.02.02.008-121000.22.00057.37</t>
  </si>
  <si>
    <t>2.3.2.02.02.008-124101.22.00057.37</t>
  </si>
  <si>
    <t>2.3.2.02.02.008-121000.22.00057.38</t>
  </si>
  <si>
    <t>2.3.2.02.02.006-124103.22.00057.39</t>
  </si>
  <si>
    <t>2.3.2.02.02.006-121000.22.00057.39</t>
  </si>
  <si>
    <t>2.3.2.02.02.006-124303.22.00057.39</t>
  </si>
  <si>
    <t>2.3.2.02.02.007-121000.22.00057.40</t>
  </si>
  <si>
    <t>2.3.2.02.02.007-121000.22.00057.41</t>
  </si>
  <si>
    <t>2.3.1.01.02.005-121000.22.00057.42</t>
  </si>
  <si>
    <t>2.3.1.01.02.005-124101.22.00057.42</t>
  </si>
  <si>
    <t>2.3.2.02.02.005-124103.22.00057.43</t>
  </si>
  <si>
    <t>2.3.2.02.02.009-121000.22.00057.44</t>
  </si>
  <si>
    <t>2.3.2.02.02.009-121000.22.41507.02</t>
  </si>
  <si>
    <t>2.3.2.02.02.009-121000.22.41507.03</t>
  </si>
  <si>
    <t>2.3.2.02.02.009-124103.22.41507.01</t>
  </si>
  <si>
    <t>2.3.2.02.02.005-121000.22.41497.01</t>
  </si>
  <si>
    <t>2.3.2.02.01.003-121000.22.41497.02</t>
  </si>
  <si>
    <t>2.3.2.02.02.009-121000.22.41497.03</t>
  </si>
  <si>
    <t>2.3.2.02.02.009-121000.22.41497.04</t>
  </si>
  <si>
    <t>2.3.2.02.02.006-121000.22.00014.01</t>
  </si>
  <si>
    <t>2.3.2.02.02.006-124103.22.00014.01</t>
  </si>
  <si>
    <t>2.3.2.02.02.009-121000.22.00014.02</t>
  </si>
  <si>
    <t>2.3.2.02.02.008-124303.45.41642.01</t>
  </si>
  <si>
    <t>2.3.2.02.02.008-124303.45.41642.02</t>
  </si>
  <si>
    <t>2.3.2.02.02.008-124303.45.41644.01</t>
  </si>
  <si>
    <t>2.3.2.02.02.008-124303.45.41644.02</t>
  </si>
  <si>
    <t>2.3.2.02.02.009-124303.45.41652.01</t>
  </si>
  <si>
    <t>2.3.2.02.02.009-124303.45.41652.02</t>
  </si>
  <si>
    <t>2.3.2.02.02.008-124303.45.41772.01</t>
  </si>
  <si>
    <t>2.3.2.02.02.008-124303.45.41772.02</t>
  </si>
  <si>
    <t>2.3.2.02.02.008-124303.45.41772.03</t>
  </si>
  <si>
    <t>2.3.2.02.02.008-124303.45.41772.04</t>
  </si>
  <si>
    <t>2.3.2.02.02.008-124303.33.41637.01</t>
  </si>
  <si>
    <t>2.3.2.02.02.009-124303.33.41637.02</t>
  </si>
  <si>
    <t>2.3.2.02.02.009-124303.33.41637.03</t>
  </si>
  <si>
    <t>2.3.2.02.02.009-124303.33.41637.04</t>
  </si>
  <si>
    <t>2.3.2.02.02.008-121000.4.24132.01</t>
  </si>
  <si>
    <t>2.3.2.02.02.008-121000.4.24132.02</t>
  </si>
  <si>
    <t>2.3.2.02.02.008-121000.4.24132.03</t>
  </si>
  <si>
    <t>2.3.2.02.02.008-121000.4.24132.04</t>
  </si>
  <si>
    <t>2.3.2.02.02.008-121000.4.24132.05</t>
  </si>
  <si>
    <t>2.3.2.02.02.008-121000.45.41480.01</t>
  </si>
  <si>
    <t>2.3.2.02.02.008-121000.45.41480.02</t>
  </si>
  <si>
    <t>2.3.2.01.01.003.03.02-121000.45.41480.03</t>
  </si>
  <si>
    <t>2.3.2.02.02.008-121000.45.41480.04</t>
  </si>
  <si>
    <t>2.3.2.02.02.008-121000.45.41480.05</t>
  </si>
  <si>
    <t>2.3.2.02.02.008-121000.45.41480.06</t>
  </si>
  <si>
    <t>2.3.2.02.02.008-121000.45.41480.07</t>
  </si>
  <si>
    <t>2.3.2.02.02.008-121000.45.41480.08</t>
  </si>
  <si>
    <t>2.3.2.02.02.008-121000.45.41480.09</t>
  </si>
  <si>
    <t>2.3.2.02.02.008-121000.45.41480.10</t>
  </si>
  <si>
    <t>2.3.2.02.02.008-123105.21.04553.01</t>
  </si>
  <si>
    <t>2.3.2.02.01.001-123105.21.04553.02</t>
  </si>
  <si>
    <t>2.3.2.02.02.005-123105.21.04553.03</t>
  </si>
  <si>
    <t>2.3.2.02.02.008-123105.21.04553.04</t>
  </si>
  <si>
    <t>2.3.2.01.01.001.03.05-124303.24.04108.12</t>
  </si>
  <si>
    <t>2.3.2.01.01.001.03.05-124303.24.04108.13</t>
  </si>
  <si>
    <t>2.3.2.01.01.001.03.02-124303.24.04108.01</t>
  </si>
  <si>
    <t>2.3.2.02.02.008-124303.24.04108.02</t>
  </si>
  <si>
    <t>2.3.2.02.02.008-121000.24.04108.02</t>
  </si>
  <si>
    <t>2.3.2.02.01.003-121000.24.04108.05</t>
  </si>
  <si>
    <t>2.3.2.02.01.003-121000.24.04108.09</t>
  </si>
  <si>
    <t>2.3.2.01.01.001.03.02-124303.24.04108.03</t>
  </si>
  <si>
    <t>2.3.2.01.01.001.03.02-124303.24.04108.04</t>
  </si>
  <si>
    <t>2.3.2.01.01.001.03.02-131105.24.04552.01</t>
  </si>
  <si>
    <t>2.3.2.02.02.008-131105.24.04552.02</t>
  </si>
  <si>
    <t>2.3.2.02.02.005-124303.24.22937.03</t>
  </si>
  <si>
    <t>2.3.2.02.02.005-124303.40.04743.01</t>
  </si>
  <si>
    <t>2.3.2.02.02.008-124303.40.04743.08</t>
  </si>
  <si>
    <t>2.3.2.02.02.008-121000.40.04743.08</t>
  </si>
  <si>
    <t>2.3.2.01.01.003.02.08-131105.24.41573.01</t>
  </si>
  <si>
    <t>2.3.2.01.01.003.02.08-131105.24.41573.02</t>
  </si>
  <si>
    <t>2.3.2.01.01.003.02.08-131105.24.41573.03</t>
  </si>
  <si>
    <t>2.3.2.01.01.003.02.08-131105.24.41573.04</t>
  </si>
  <si>
    <t>2.3.2.02.01.003-123225.24.41521.01</t>
  </si>
  <si>
    <t>2.3.2.02.02.008-123225.24.41521.02</t>
  </si>
  <si>
    <t>2.3.2.01.01.003.07.01-123225.24.41521.03</t>
  </si>
  <si>
    <t>2.3.2.01.01.001.03.19-123225.24.41521.04</t>
  </si>
  <si>
    <t>2.3.2.02.02.008-123225.24.41521.05</t>
  </si>
  <si>
    <t>2.3.2.02.02.008-121000.24.41521.05</t>
  </si>
  <si>
    <t>2.3.2.02.02.008-124303.24.41521.05</t>
  </si>
  <si>
    <t>2.3.2.02.02.008-123225.24.41521.06</t>
  </si>
  <si>
    <t>2.3.2.02.02.008-121000.24.41521.07</t>
  </si>
  <si>
    <t>2.3.2.02.02.008-123225.24.41521.08</t>
  </si>
  <si>
    <t>2.3.2.02.02.008-121000.24.41521.08</t>
  </si>
  <si>
    <t>2.3.2.02.02.008-124303.24.41521.08</t>
  </si>
  <si>
    <t>2.3.2.02.02.008-123225.24.41521.09</t>
  </si>
  <si>
    <t>2.3.2.02.02.008-123225.24.41521.10</t>
  </si>
  <si>
    <t>2.3.2.02.02.008-123225.24.41521.11</t>
  </si>
  <si>
    <t>2.3.2.02.02.008-123225.24.41521.12</t>
  </si>
  <si>
    <t>2.3.2.02.02.008-123225.24.41521.13</t>
  </si>
  <si>
    <t>2.3.2.02.02.008-123225.24.41528.01</t>
  </si>
  <si>
    <t>2.3.2.02.02.008-123225.24.41528.02</t>
  </si>
  <si>
    <t>2.3.2.02.02.008-123225.24.41528.03</t>
  </si>
  <si>
    <t>2.3.2.02.02.008-123225.24.41528.04</t>
  </si>
  <si>
    <t>2.3.2.02.02.008-121000.23.04780.01</t>
  </si>
  <si>
    <t>2.3.2.02.02.008-121000.23.04780.02</t>
  </si>
  <si>
    <t>2.3.2.02.02.009-121000.23.04804.01</t>
  </si>
  <si>
    <t>2.3.2.02.02.008-121000.23.04804.02</t>
  </si>
  <si>
    <t>2.3.2.02.02.008-121000.23.04804.03</t>
  </si>
  <si>
    <t>2.3.2.02.02.008-121000.23.04804.04</t>
  </si>
  <si>
    <t>2.3.2.02.02.008-121000.23.04804.05</t>
  </si>
  <si>
    <t>2.3.2.02.02.008-121000.23.04804.06</t>
  </si>
  <si>
    <t>2.3.2.02.02.008-121000.23.04804.07</t>
  </si>
  <si>
    <t>2.3.2.01.01.003.03.02-121000.23.04804.08</t>
  </si>
  <si>
    <t>2.3.2.01.01.001.03.08-124600.40.04698.04</t>
  </si>
  <si>
    <t>2.3.2.02.02.008-124600.40.04698.05</t>
  </si>
  <si>
    <t>2.3.2.02.02.008-124303.40.04698.06</t>
  </si>
  <si>
    <t>2.3.2.02.02.008-124600.40.04698.03</t>
  </si>
  <si>
    <t>2.3.2.02.02.008-124303.40.04698.02</t>
  </si>
  <si>
    <t>2.3.2.01.01.001.03.16-123207.40.04698.01</t>
  </si>
  <si>
    <t>2.3.2.01.01.001.03.16-124600.40.04698.01</t>
  </si>
  <si>
    <t>2.3.2.02.02.008-124303.40.04700.01</t>
  </si>
  <si>
    <t>2.3.2.02.02.008-124303.40.04700.02</t>
  </si>
  <si>
    <t>2.3.2.02.02.008-121000.40.04700.02</t>
  </si>
  <si>
    <t>2.3.2.02.02.008-124303.40.04700.03</t>
  </si>
  <si>
    <t>2.3.2.02.02.008-124303.40.04700.04</t>
  </si>
  <si>
    <t>2.3.2.02.02.008-121000.40.04700.05</t>
  </si>
  <si>
    <t>2.3.2.02.02.008-121000.45.41862.01</t>
  </si>
  <si>
    <t>2.3.2.02.02.008-121000.45.41862.02</t>
  </si>
  <si>
    <t>2.3.2.02.02.008-121000.45.41862.03</t>
  </si>
  <si>
    <t>2.3.2.02.02.008-121000.45.41862.04</t>
  </si>
  <si>
    <t>2.3.2.02.02.008-121000.41.41865.01</t>
  </si>
  <si>
    <t>2.3.2.02.02.008-121000.41.41865.02</t>
  </si>
  <si>
    <t>2.3.2.02.02.008-121000.41.41865.03</t>
  </si>
  <si>
    <t>2.3.2.02.02.008-121000.41.41865.04</t>
  </si>
  <si>
    <t>2.3.2.02.02.008-121000.41.41865.05</t>
  </si>
  <si>
    <t>2.3.2.02.02.008-121000.17.41855.01</t>
  </si>
  <si>
    <t>2.3.2.02.02.008-121000.17.41855.02</t>
  </si>
  <si>
    <t>2.3.2.01.01.001.03.19-121000.17.41855.03</t>
  </si>
  <si>
    <t>2.3.2.02.02.008-121000.17.41855.04</t>
  </si>
  <si>
    <t>2.3.2.02.02.008-124303.35.41225.01</t>
  </si>
  <si>
    <t>2.3.2.02.02.008-124303.35.41225.02</t>
  </si>
  <si>
    <t>2.3.2.02.02.008-124303.45.41570.01</t>
  </si>
  <si>
    <t>2.3.2.02.02.008-124303.45.41570.02</t>
  </si>
  <si>
    <t>2.3.2.02.02.008-124303.45.41570.03</t>
  </si>
  <si>
    <t>2.3.2.02.02.008-124303.45.41570.04</t>
  </si>
  <si>
    <t>2.3.2.02.02.008-124303.45.41570.05</t>
  </si>
  <si>
    <t>2.3.2.02.02.008-124303.45.41570.06</t>
  </si>
  <si>
    <t>2.3.2.02.02.008-121000.45.41570.07</t>
  </si>
  <si>
    <t>2.3.2.02.02.008-121000.45.41570.08</t>
  </si>
  <si>
    <t>2.3.2.02.02.008-121000.40.41574.01</t>
  </si>
  <si>
    <t>2.3.2.02.02.008-121000.40.41574.02</t>
  </si>
  <si>
    <t>2.3.2.02.02.008-121000.40.41574.03</t>
  </si>
  <si>
    <t>2.3.2.02.02.008-121000.40.41574.04</t>
  </si>
  <si>
    <t>2.3.2.02.02.008-121000.40.41574.05</t>
  </si>
  <si>
    <t>2.3.2.02.02.008-121000.40.41574.06</t>
  </si>
  <si>
    <t>2.3.2.02.02.008-121000.45.41576.01</t>
  </si>
  <si>
    <t>2.3.2.02.02.008-121000.45.41576.02</t>
  </si>
  <si>
    <t>2.3.2.02.02.008-121000.45.41576.03</t>
  </si>
  <si>
    <t>2.3.2.02.02.008-121000.45.41576.04</t>
  </si>
  <si>
    <t>2.3.2.02.02.008-121000.45.41576.05</t>
  </si>
  <si>
    <t>2.3.3.01.02.004.01-124600.40.41700.01</t>
  </si>
  <si>
    <t>2.3.3.01.02.004.01-123117.40.41700.01</t>
  </si>
  <si>
    <t>2.3.3.01.02.004.02-123117.40.41700.02</t>
  </si>
  <si>
    <t>2.3.3.01.02.004.03-124600.40.41700.03</t>
  </si>
  <si>
    <t>2.3.2.02.02.008-121000.40.41700.04</t>
  </si>
  <si>
    <t>2.3.3.01.02.004.02-124600.40.41700.02</t>
  </si>
  <si>
    <t>2.3.2.02.02.008-121000.4.41566.01</t>
  </si>
  <si>
    <t>2.3.2.02.02.008-123209.4.41566.02</t>
  </si>
  <si>
    <t>2.3.2.02.02.008-121000.4.41566.03</t>
  </si>
  <si>
    <t>2.3.2.02.02.008-121000.4.41566.04</t>
  </si>
  <si>
    <t>2.3.2.02.02.008-124303.35.42016.01</t>
  </si>
  <si>
    <t>2.3.2.02.01.003-124303.35.42016.02</t>
  </si>
  <si>
    <t>2.3.2.02.02.008-124303.35.42016.03</t>
  </si>
  <si>
    <t>2.3.2.02.02.008-124303.35.42016.04</t>
  </si>
  <si>
    <t>2.3.2.02.02.008-124303.35.42016.05</t>
  </si>
  <si>
    <t>2.3.2.02.02.008-124303.35.42016.06</t>
  </si>
  <si>
    <t>2.3.2.02.02.008-121000.36.42018.01</t>
  </si>
  <si>
    <t>2.3.2.02.02.008-121000.36.42018.02</t>
  </si>
  <si>
    <t>2.3.2.02.02.008-121000.36.42018.03</t>
  </si>
  <si>
    <t>2.3.2.02.02.008-121000.36.42018.04</t>
  </si>
  <si>
    <t>2.3.2.02.02.008-121000.36.42017.01</t>
  </si>
  <si>
    <t>2.3.2.02.02.008-121000.36.42017.02</t>
  </si>
  <si>
    <t>2.3.2.02.02.008-121000.45.42128.01</t>
  </si>
  <si>
    <t>2.3.2.02.02.008-121000.45.42128.02</t>
  </si>
  <si>
    <t>2.3.2.02.02.008-121000.45.42360.01</t>
  </si>
  <si>
    <t>2.3.2.02.02.008-121000.45.42360.02</t>
  </si>
  <si>
    <t>2.3.2.02.02.008-123402.32.42012.01</t>
  </si>
  <si>
    <t>2.3.2.02.02.008-124303.32.42012.02</t>
  </si>
  <si>
    <t>2.3.2.02.02.008-124303.32.42012.03</t>
  </si>
  <si>
    <t>2.3.2.02.02.008-124303.32.42012.04</t>
  </si>
  <si>
    <t>2.3.2.02.02.008-124303.32.42012.05</t>
  </si>
  <si>
    <t>2.3.2.02.02.008-123402.32.42012.06</t>
  </si>
  <si>
    <t>2.3.2.02.02.008-124303.32.42012.07</t>
  </si>
  <si>
    <t>2.3.2.02.02.008-124303.32.42012.08</t>
  </si>
  <si>
    <t>2.3.2.02.02.008-124303.32.42012.09</t>
  </si>
  <si>
    <t>2.3.2.02.02.008-123402.32.42855.01</t>
  </si>
  <si>
    <t>2.3.2.02.02.008-123209.32.42855.01</t>
  </si>
  <si>
    <t>2.3.2.02.02.008-123402.32.42855.02</t>
  </si>
  <si>
    <t>2.3.2.02.01.003-124303.40.42014.01</t>
  </si>
  <si>
    <t>2.3.2.02.02.009-124303.40.42014.02</t>
  </si>
  <si>
    <t>2.3.2.02.02.008-124303.32.42009.01</t>
  </si>
  <si>
    <t>2.3.2.02.02.008-124303.32.42009.02</t>
  </si>
  <si>
    <t>2.3.2.02.01.003-124303.32.42009.03</t>
  </si>
  <si>
    <t>2.3.2.02.02.008-121000.45.41909.04</t>
  </si>
  <si>
    <t>2.3.2.02.02.008-121000.45.41909.05</t>
  </si>
  <si>
    <t>2.3.2.02.02.008-121000.45.41909.06</t>
  </si>
  <si>
    <t>2.3.2.02.02.008-121000.45.41909.07</t>
  </si>
  <si>
    <t>2.3.2.02.02.008-121000.45.41909.08</t>
  </si>
  <si>
    <t>2.3.2.02.02.008-121000.45.41909.09</t>
  </si>
  <si>
    <t>2.3.2.02.02.008-121000.45.41909.01</t>
  </si>
  <si>
    <t>2.3.2.02.02.008-121000.45.41909.02</t>
  </si>
  <si>
    <t>2.3.2.02.02.008-121000.45.41909.03</t>
  </si>
  <si>
    <t>2.3.2.02.02.008-121000.41.42141.01</t>
  </si>
  <si>
    <t>2.3.2.02.02.008-124303.41.42141.01</t>
  </si>
  <si>
    <t>2.3.2.02.02.008-121000.41.42141.02</t>
  </si>
  <si>
    <t>2.3.2.02.02.008-121000.41.42140.01</t>
  </si>
  <si>
    <t>2.3.2.02.02.008-124303.41.42140.02</t>
  </si>
  <si>
    <t>2.3.2.02.02.006-124303.41.42140.03</t>
  </si>
  <si>
    <t>2.3.2.02.02.006-124303.41.42140.04</t>
  </si>
  <si>
    <t>2.3.2.02.02.006-124303.41.42140.05</t>
  </si>
  <si>
    <t>2.3.2.02.02.008-124303.41.42140.06</t>
  </si>
  <si>
    <t>2.3.3.08.07-121000.41.42140.07</t>
  </si>
  <si>
    <t>2.3.2.02.02.008-121000.41.42140.08</t>
  </si>
  <si>
    <t>2.3.2.02.02.008-121000.41.42140.09</t>
  </si>
  <si>
    <t>2.3.3.08.07-124303.41.42140.10</t>
  </si>
  <si>
    <t>2.3.2.02.02.008-124303.41.42140.11</t>
  </si>
  <si>
    <t>2.3.2.02.02.008-121000.41.42140.12</t>
  </si>
  <si>
    <t>2.3.2.02.02.008-121000.41.42140.13</t>
  </si>
  <si>
    <t>2.3.2.02.02.008-122000.45.42138.01</t>
  </si>
  <si>
    <t>2.3.2.02.02.008-122000.45.42138.02</t>
  </si>
  <si>
    <t>2.3.2.02.02.007-122000.45.42138.03</t>
  </si>
  <si>
    <t>2.3.2.02.02.008-122000.45.42138.04</t>
  </si>
  <si>
    <t>2.3.2.02.02.008-122000.45.42138.05</t>
  </si>
  <si>
    <t>2.3.2.02.02.008-122000.45.42138.06</t>
  </si>
  <si>
    <t>2.3.2.02.02.008-122000.45.42138.07</t>
  </si>
  <si>
    <t>2.3.2.02.02.008-122000.45.42138.08</t>
  </si>
  <si>
    <t>2.3.2.02.02.008-122000.45.42138.09</t>
  </si>
  <si>
    <t>2.3.2.02.02.008-121000.45.42361.01</t>
  </si>
  <si>
    <t>2.3.2.02.02.008-121000.45.42361.02</t>
  </si>
  <si>
    <t>2.3.2.02.02.008-121000.45.42362.01</t>
  </si>
  <si>
    <t>2.3.2.02.02.008-121000.45.42362.02</t>
  </si>
  <si>
    <t>2.3.2.02.02.008-121000.45.42362.03</t>
  </si>
  <si>
    <t>2.3.2.02.02.008-121000.45.42362.04</t>
  </si>
  <si>
    <t>2.3.2.02.02.008-121000.45.42362.05</t>
  </si>
  <si>
    <t>2.3.2.02.02.008-124303.45.42362.05</t>
  </si>
  <si>
    <t>2.3.2.02.02.008-124303.45.42362.06</t>
  </si>
  <si>
    <t>2.3.2.02.02.008-121000.45.42362.06</t>
  </si>
  <si>
    <t>2.3.2.02.02.009-124301.43.41495.01</t>
  </si>
  <si>
    <t>2.3.2.02.02.009-123118.43.41495.01</t>
  </si>
  <si>
    <t>2.3.2.02.02.009-124301.43.41495.02</t>
  </si>
  <si>
    <t>2.3.2.02.02.009-124301.43.41495.03</t>
  </si>
  <si>
    <t>2.3.2.02.02.009-123118.43.41495.04</t>
  </si>
  <si>
    <t>2.3.2.02.02.009-123118.43.41495.05</t>
  </si>
  <si>
    <t>2.3.2.02.02.009-124301.43.41495.05</t>
  </si>
  <si>
    <t>2.3.2.02.02.009-124301.43.41495.06</t>
  </si>
  <si>
    <t>2.3.2.02.02.009-123118.43.41495.07</t>
  </si>
  <si>
    <t>2.3.2.02.02.009-123118.43.41495.08</t>
  </si>
  <si>
    <t>2.3.2.02.02.009-123118.43.41893.01</t>
  </si>
  <si>
    <t>2.3.2.02.02.009-123118.43.41893.02</t>
  </si>
  <si>
    <t>2.3.2.02.02.009-123118.43.41893.03</t>
  </si>
  <si>
    <t>2.3.2.02.02.008-121000.23.41884.01</t>
  </si>
  <si>
    <t>2.3.2.02.02.008-121000.23.41884.02</t>
  </si>
  <si>
    <t>2.3.2.02.02.008-121000.23.41884.03</t>
  </si>
  <si>
    <t>2.3.2.02.01.003-121000.23.41884.04</t>
  </si>
  <si>
    <t>2.3.2.02.02.008-124202.19.42123.01</t>
  </si>
  <si>
    <t>2.3.2.02.02.008-124202.19.42123.02</t>
  </si>
  <si>
    <t>2.3.2.02.02.009-124202.19.42124.01</t>
  </si>
  <si>
    <t>2.3.2.02.02.009-124202.19.42124.02</t>
  </si>
  <si>
    <t>2.3.2.02.02.009-124202.19.42124.03</t>
  </si>
  <si>
    <t>2.3.2.02.02.008-123228.19.42124.04</t>
  </si>
  <si>
    <t>2.3.2.02.02.009-123228.19.42124.05</t>
  </si>
  <si>
    <t>2.3.2.02.02.008-121000.19.42124.06</t>
  </si>
  <si>
    <t>2.3.2.02.02.009-124202.19.42124.07</t>
  </si>
  <si>
    <t>2.3.2.02.02.009-124202.19.42124.08</t>
  </si>
  <si>
    <t>2.3.2.02.02.009-124202.19.42124.09</t>
  </si>
  <si>
    <t>2.3.2.02.02.009-124202.19.42124.10</t>
  </si>
  <si>
    <t>2.3.2.02.02.009-124202.19.42124.11</t>
  </si>
  <si>
    <t>2.3.2.02.02.009-124202.19.42124.12</t>
  </si>
  <si>
    <t>2.3.2.02.02.009-124202.19.42124.13</t>
  </si>
  <si>
    <t>2.3.2.02.02.009-124202.19.42124.14</t>
  </si>
  <si>
    <t>2.3.2.02.02.009-121000.19.42126.01</t>
  </si>
  <si>
    <t>2.3.2.02.02.009-121000.19.42126.02</t>
  </si>
  <si>
    <t>2.3.2.02.02.009-123228.19.42126.03</t>
  </si>
  <si>
    <t>2.3.2.02.02.009-124202.19.42126.04</t>
  </si>
  <si>
    <t>2.3.2.02.02.008-124202.19.42126.05</t>
  </si>
  <si>
    <t>2.3.2.02.02.008-124202.19.42126.06</t>
  </si>
  <si>
    <t>2.3.2.02.02.009-124201.19.42125.01</t>
  </si>
  <si>
    <t>2.3.2.02.02.009-123307.19.42125.02</t>
  </si>
  <si>
    <t>2.3.2.02.02.009-123228.19.42125.03</t>
  </si>
  <si>
    <t>2.3.2.02.02.009-123304.19.42125.04</t>
  </si>
  <si>
    <t>2.3.2.02.02.009-123228.19.42125.05</t>
  </si>
  <si>
    <t>2.3.2.02.02.009-123307.19.42125.06</t>
  </si>
  <si>
    <t>2.3.2.02.02.009-124204.19.42125.07</t>
  </si>
  <si>
    <t>2.3.2.01.01.001-122000.19.42125.08</t>
  </si>
  <si>
    <t>2.3.2.02.02.008-121000.12.42005.01</t>
  </si>
  <si>
    <t>2.3.2.02.02.008-121000.12.42005.02</t>
  </si>
  <si>
    <t>2.3.2.02.02.008-121000.12.42005.03</t>
  </si>
  <si>
    <t>2.3.2.02.02.008-121000.12.42005.04</t>
  </si>
  <si>
    <t>2.3.2.02.02.008-121000.12.42005.05</t>
  </si>
  <si>
    <t>2.3.2.02.02.008-121000.12.42005.06</t>
  </si>
  <si>
    <t>2.3.2.02.02.008-121000.12.42005.07</t>
  </si>
  <si>
    <t>2.3.2.02.02.008-121000.12.42005.08</t>
  </si>
  <si>
    <t>2.3.2.02.02.008-121000.12.42006.01</t>
  </si>
  <si>
    <t>2.3.2.02.02.008-121000.12.42006.02</t>
  </si>
  <si>
    <t>2.3.2.02.02.008-121000.12.42006.03</t>
  </si>
  <si>
    <t>2.3.2.02.02.008-121000.12.42073.01</t>
  </si>
  <si>
    <t>2.3.2.02.02.008-121000.12.42073.02</t>
  </si>
  <si>
    <t>2.3.2.02.02.008-123206.45.42558.01</t>
  </si>
  <si>
    <t>2.3.2.02.02.008-123206.45.42558.02</t>
  </si>
  <si>
    <t>2.3.2.02.02.008-124303.45.42558.03</t>
  </si>
  <si>
    <t>2.3.2.02.02.008-121000.45.42558.03</t>
  </si>
  <si>
    <t>2.3.2.02.02.008-121000.45.42558.04</t>
  </si>
  <si>
    <t>2.3.2.02.02.008-121000.45.42558.05</t>
  </si>
  <si>
    <t>2.3.2.02.02.008-121000.45.42558.06</t>
  </si>
  <si>
    <t>2.3.2.02.02.008-121000.45.42558.07</t>
  </si>
  <si>
    <t>2.3.2.02.02.008-123206.45.42558.08</t>
  </si>
  <si>
    <t>2.3.2.02.02.008-123206.45.42558.09</t>
  </si>
  <si>
    <t>2.3.2.02.02.005-123206.45.42558.10</t>
  </si>
  <si>
    <t>2.3.2.02.02.008-121000.45.42558.11</t>
  </si>
  <si>
    <t>2.3.2.02.02.008-121000.45.42558.12</t>
  </si>
  <si>
    <t>2.3.2.02.02.008-123224.45.42597.01</t>
  </si>
  <si>
    <t>2.3.2.02.02.008-121000.45.42597.02</t>
  </si>
  <si>
    <t>2.3.2.02.02.008-121000.45.42597.03</t>
  </si>
  <si>
    <t>2.3.2.02.02.008-123224.45.42597.04</t>
  </si>
  <si>
    <t>2.1.3.05.01.061-123224.45.42597.05</t>
  </si>
  <si>
    <t>2.1.3.05.01.067-123224.45.42597.06</t>
  </si>
  <si>
    <t>2.3.2.02.02.008-123224.45.42597.07</t>
  </si>
  <si>
    <t>2.3.2.02.02.008-123224.45.42597.08</t>
  </si>
  <si>
    <t>2.3.2.02.02.008-121000.45.42597.08</t>
  </si>
  <si>
    <t>2.3.2.02.02.006-121000.45.42597.09</t>
  </si>
  <si>
    <t>2.3.2.01.01.001.03.19-121000.45.42597.10</t>
  </si>
  <si>
    <t>2.3.2.01.01.004.01.01.04-121000.45.42597.11</t>
  </si>
  <si>
    <t>2.3.2.02.02.008-121000.45.42597.12</t>
  </si>
  <si>
    <t>2.3.2.02.02.009-124302.33.30577.01</t>
  </si>
  <si>
    <t>2.3.2.02.02.009-124302.33.30577.02</t>
  </si>
  <si>
    <t>2.3.2.02.02.009-123119.33.30577.03</t>
  </si>
  <si>
    <t>2.3.2.02.02.009-124302.33.30577.04</t>
  </si>
  <si>
    <t>2.3.2.02.02.009-123119.33.30577.06</t>
  </si>
  <si>
    <t>2.3.2.02.02.009-123119.33.30577.07</t>
  </si>
  <si>
    <t>2.3.2.02.02.009-123119.33.30577.08</t>
  </si>
  <si>
    <t>2.3.2.02.02.009-123119.33.30577.09</t>
  </si>
  <si>
    <t>2.3.2.02.02.009-123119.33.30577.10</t>
  </si>
  <si>
    <t>2.3.2.02.02.009-123119.33.30577.11</t>
  </si>
  <si>
    <t>2.3.2.02.02.009-121000.33.30577.12</t>
  </si>
  <si>
    <t>2.3.2.02.02.009-124302.33.30577.13</t>
  </si>
  <si>
    <t>2.3.2.02.02.009-123209.33.30577.13</t>
  </si>
  <si>
    <t>2.3.2.01.01.001.03.19-123119.33.30577.14</t>
  </si>
  <si>
    <t>2.3.2.01.01.004.01.01.04-123119.33.30577.15</t>
  </si>
  <si>
    <t>2.3.2.02.02.009-123119.33.30577.16</t>
  </si>
  <si>
    <t>2.3.2.02.02.009-123119.33.30577.17</t>
  </si>
  <si>
    <t>2.3.2.02.02.009-123119.33.30577.18</t>
  </si>
  <si>
    <t>2.3.2.02.02.009-123119.33.30577.19</t>
  </si>
  <si>
    <t>2.3.2.02.02.009-123119.33.37063.01</t>
  </si>
  <si>
    <t>2.3.2.02.02.009-123119.33.37063.02</t>
  </si>
  <si>
    <t>2.3.2.02.02.008-124303.41.42485.01</t>
  </si>
  <si>
    <t>2.3.2.02.02.006-124303.41.42485.02</t>
  </si>
  <si>
    <t>2.3.2.02.02.008-124303.41.42485.03</t>
  </si>
  <si>
    <t>2.3.2.02.02.008-124303.41.42485.04</t>
  </si>
  <si>
    <t>2.3.2.02.02.008-124303.41.42485.05</t>
  </si>
  <si>
    <t>2.3.2.02.02.008-124303.41.42485.06</t>
  </si>
  <si>
    <t>2.3.2.02.01.003-124303.41.42485.08</t>
  </si>
  <si>
    <t>2.3.2.02.02.008-124303.41.42485.07</t>
  </si>
  <si>
    <t>2.3.2.02.02.008-124303.41.42485.09</t>
  </si>
  <si>
    <t>2.3.2.02.02.008-124303.41.42485.10</t>
  </si>
  <si>
    <t>2.3.2.02.02.008-124303.41.42484.01</t>
  </si>
  <si>
    <t>2.3.2.02.02.008-124303.41.42484.02</t>
  </si>
  <si>
    <t>2.3.2.02.02.008-124303.41.42484.06</t>
  </si>
  <si>
    <t>2.3.2.02.02.008-124303.41.42484.07</t>
  </si>
  <si>
    <t>2.3.2.02.02.008-124303.41.42484.03</t>
  </si>
  <si>
    <t>2.3.2.02.02.006-124303.41.42484.04</t>
  </si>
  <si>
    <t>2.3.2.02.01.003-124303.41.42484.05</t>
  </si>
  <si>
    <t>2.3.2.02.02.008-123119.41.42481.01</t>
  </si>
  <si>
    <t>2.3.2.02.02.008-123119.41.42481.02</t>
  </si>
  <si>
    <t>2.3.2.02.02.008-124303.41.42481.03</t>
  </si>
  <si>
    <t>2.3.2.02.02.008-121000.41.42481.04</t>
  </si>
  <si>
    <t>2.3.2.02.02.008-121000.41.42481.05</t>
  </si>
  <si>
    <t>2.3.2.02.02.008-124303.45.42488.05</t>
  </si>
  <si>
    <t>2.3.2.02.02.008-124303.45.42488.19</t>
  </si>
  <si>
    <t>2.3.2.02.02.008-124303.45.42488.20</t>
  </si>
  <si>
    <t>2.3.2.02.02.008-124303.45.42488.03</t>
  </si>
  <si>
    <t>2.3.2.02.02.008-124303.45.42488.04</t>
  </si>
  <si>
    <t>2.3.2.02.02.008-124303.45.42488.01</t>
  </si>
  <si>
    <t>2.3.2.02.02.008-124303.45.42488.02</t>
  </si>
  <si>
    <t>2.3.2.02.02.008-124303.45.42488.07</t>
  </si>
  <si>
    <t>2.3.2.02.02.008-124303.45.42488.08</t>
  </si>
  <si>
    <t>2.3.2.02.02.008-124303.45.42488.13</t>
  </si>
  <si>
    <t>2.3.2.02.02.008-124303.45.42488.14</t>
  </si>
  <si>
    <t>2.3.2.02.02.008-124303.45.42488.17</t>
  </si>
  <si>
    <t>2.3.2.02.02.008-124303.45.42488.18</t>
  </si>
  <si>
    <t>2.3.2.02.02.008-124303.45.42488.06</t>
  </si>
  <si>
    <t>2.3.2.01.01.001.03.19-121000.45.42491.08</t>
  </si>
  <si>
    <t>2.3.2.01.01.001.03.19-121000.45.42491.07</t>
  </si>
  <si>
    <t>2.3.2.02.02.008-124303.45.42491.05</t>
  </si>
  <si>
    <t>2.3.2.02.02.008-124303.45.42491.06</t>
  </si>
  <si>
    <t>2.3.2.02.02.008-124303.45.42491.02</t>
  </si>
  <si>
    <t>2.3.2.02.02.006-124303.45.42491.01</t>
  </si>
  <si>
    <t>2.3.2.02.02.008-124303.45.42493.04</t>
  </si>
  <si>
    <t>2.3.2.02.02.008-124303.45.42493.03</t>
  </si>
  <si>
    <t>2.3.2.02.02.008-124303.45.42493.15</t>
  </si>
  <si>
    <t>2.3.2.02.02.008-124303.45.42493.16</t>
  </si>
  <si>
    <t>2.3.2.02.02.008-124303.45.42493.21</t>
  </si>
  <si>
    <t>2.3.2.02.02.008-124303.45.42493.22</t>
  </si>
  <si>
    <t>2.3.2.02.02.008-124303.45.42493.09</t>
  </si>
  <si>
    <t>2.3.2.02.02.008-124303.45.42493.10</t>
  </si>
  <si>
    <t>2.3.2.02.02.008-124303.41.42494.12</t>
  </si>
  <si>
    <t>2.3.2.02.02.008-124303.41.42494.13</t>
  </si>
  <si>
    <t>2.3.2.02.02.008-124303.41.42494.14</t>
  </si>
  <si>
    <t>2.3.2.02.02.008-124303.41.42494.11</t>
  </si>
  <si>
    <t>SGP-EDUCACION-PRESTACION DE SERVICIOS</t>
  </si>
  <si>
    <t>SGP-EDUCACION-CALIDAD  POR MATRICULA OFICIAL</t>
  </si>
  <si>
    <t>APORTES NACION - ALIMENTACION ESCOLAR</t>
  </si>
  <si>
    <t>SGP-ASIGNACION ESPECIAL-PROGRAMAS DE ALIMENTACION ESCOLAR</t>
  </si>
  <si>
    <t>R.B. SGP-EDUCACION-PRESTACIÓN DE SERVICIO EDUCATIVO</t>
  </si>
  <si>
    <t>SGP-EDUCACION-CALIDAD  POR GRATUIDAD</t>
  </si>
  <si>
    <t>IMPUESTO - SOBRETASA POR EL ALUMBRADO PUBLICO</t>
  </si>
  <si>
    <t>OTRAS MULTAS, SANCIONES E INTERESES DE MORA CON DESTINACION ESPECIFICA LEGAL</t>
  </si>
  <si>
    <t>CONTRIBUCION DEL SECTOR ELECTRICO</t>
  </si>
  <si>
    <t>OTRAS CONTRIBUCIONES CON DESTINACION ESPECIFICA LEGAL</t>
  </si>
  <si>
    <t>ICLD LEY 99 - DESTINO AMBIENTAL</t>
  </si>
  <si>
    <t>SGP-PROPOSITO GENERAL-DEPORTE Y RECREACION</t>
  </si>
  <si>
    <t>2.3.2.02.02.009-131105.22.03925.01</t>
  </si>
  <si>
    <t>2.3.2.02.02.008-124303.35.41225.03</t>
  </si>
  <si>
    <t>2.3.2.02.02.008-124303.35.41225.04</t>
  </si>
  <si>
    <t>2.3.2.02.02.008-124303.35.41225.05</t>
  </si>
  <si>
    <t>2.3.2.02.02.008-124303.35.41225.06</t>
  </si>
  <si>
    <t>2.3.2.02.02.008-124303.35.41225.07</t>
  </si>
  <si>
    <t>2.3.2.02.02.008-124303.35.41225.08</t>
  </si>
  <si>
    <t>2.3.2.02.02.008-124303.35.41225.10</t>
  </si>
  <si>
    <t>2.3.2.02.02.008-124303.35.41225.09</t>
  </si>
  <si>
    <t>2.3.2.02.02.009-124303.40.42014.03</t>
  </si>
  <si>
    <t>2.3.2.02.02.008-124303.41.42485.11</t>
  </si>
  <si>
    <t>2.3.2.02.02.008-124303.41.42485.12</t>
  </si>
  <si>
    <t>2.3.2.02.02.008-124303.41.42485.13</t>
  </si>
  <si>
    <t>2.3.2.02.02.008-124303.41.42485.14</t>
  </si>
  <si>
    <t>2.3.2.02.02.008-121000.41.42481.06</t>
  </si>
  <si>
    <t>2.3.2.02.02.008-121000.41.42481.07</t>
  </si>
  <si>
    <t>Dependencia Delta</t>
  </si>
  <si>
    <t xml:space="preserve">SECRETARIA DE AGRICULTURA                                                                                               </t>
  </si>
  <si>
    <t xml:space="preserve">OFICINA DE COOPERACION INTERNACIONAL                                                                                    </t>
  </si>
  <si>
    <t xml:space="preserve">FONDO ESPECIAL MPAL PARA LA EDUCACION "FEME"                                                                            </t>
  </si>
  <si>
    <t xml:space="preserve">SECRETARIA DE ASUNTOS ETNICOS                                                                                           </t>
  </si>
  <si>
    <t xml:space="preserve">SECRETARIA DE HACIENDA                                                                                                  </t>
  </si>
  <si>
    <t xml:space="preserve">SECRETARIA DE INFRAESTRUCTURA                                                                                           </t>
  </si>
  <si>
    <t xml:space="preserve">SECRETARIA DE MOVILIDAD Y SEGURIDAD VIAL                                                                                </t>
  </si>
  <si>
    <t xml:space="preserve">OFICINA TIC                                                                                                             </t>
  </si>
  <si>
    <t xml:space="preserve">SECRETARIA DE VIVIENDA                                                                                                  </t>
  </si>
  <si>
    <t xml:space="preserve">DESPACHO DEL ALCALDE                                                                                                    </t>
  </si>
  <si>
    <t xml:space="preserve">SECRETARIA DE TURISMO                                                                                                   </t>
  </si>
  <si>
    <t xml:space="preserve">SECRETARIA DE PLANEACION                                                                                                </t>
  </si>
  <si>
    <t xml:space="preserve">FONDO DE SOLIDARIDAD Y REDISTRIBUCIÓN DE INGRESOS                                                                       </t>
  </si>
  <si>
    <t xml:space="preserve">OFICINA DE PROGRAMAS ESPECIALES                                                                                         </t>
  </si>
  <si>
    <t xml:space="preserve">SECRETARIA GESTION INSTITUCIONAL                                                                                        </t>
  </si>
  <si>
    <t xml:space="preserve">SECRETARIA DE MEDIO AMBIENTE                                                                                            </t>
  </si>
  <si>
    <t xml:space="preserve">SECRETARIA DE GOBIERNO                                                                                                  </t>
  </si>
  <si>
    <t xml:space="preserve">OFICINA DE COMUNICACIONES                                                                                               </t>
  </si>
  <si>
    <t xml:space="preserve">FONDO LOCAL DE SALUD                                                                                                    </t>
  </si>
  <si>
    <t xml:space="preserve">SECRETARIA DE SEGURIDAD Y CONVIVENCIA                                                                                   </t>
  </si>
  <si>
    <t xml:space="preserve">SECRETARIA DE CULTURA                                                                                                   </t>
  </si>
  <si>
    <t xml:space="preserve">SECRETARIA DE DESARROLLO SOCIAL                                                                                         </t>
  </si>
  <si>
    <t xml:space="preserve">FONDO DEL RIESGO                                                                                                        </t>
  </si>
  <si>
    <t xml:space="preserve">FONDO TERRITORIAL DE SEGURIDAD Y CONV.CIUDADANA                                                                         </t>
  </si>
  <si>
    <t>2.3.2.02.02.008-121000.24.41571.01</t>
  </si>
  <si>
    <t>2.3.2.02.02.008-131105.24.41571.02</t>
  </si>
  <si>
    <t>Fortalecimiento de la integración regional mediante la recuperación de la infraestructura de transporte férreo en el municipio de Jamund</t>
  </si>
  <si>
    <t>Fortalecimiento de la gestión territorial para la estructuración de proyectos estratégicos de integración regional en el municipio   Jamundí</t>
  </si>
  <si>
    <t>2.3.2.02.02.008-121000.24.41659.01</t>
  </si>
  <si>
    <t>2.3.2.02.02.008-121000.24.41659.02</t>
  </si>
  <si>
    <t>2.3.2.02.02.009-123119.33.30577.05</t>
  </si>
  <si>
    <t>Implementación de un sistema de monitoreo ambiental para la administración y manejo de áreas de reserva que protegen las fuentes hídricas en el municipio de Jamundí.</t>
  </si>
  <si>
    <t>2.3.2.02.02.008-124303.32.42855.03</t>
  </si>
  <si>
    <t>2.3.2.02.02.008-123402.32.42855.04</t>
  </si>
  <si>
    <t>2.3.2.02.02.008-121000.21.41572.01</t>
  </si>
  <si>
    <t>2.3.2.02.02.008-121000.21.41572.02</t>
  </si>
  <si>
    <t>2.3.2.02.02.008-121000.21.41572.03</t>
  </si>
  <si>
    <t>2.3.2.02.02.008-121000.21.41572.04</t>
  </si>
  <si>
    <t xml:space="preserve">SECRETARIA DE MEDIO AMBIENTE  (MINAS)                                                                                          </t>
  </si>
  <si>
    <t>Implementación de estrategias para el manejo y organización de documentos e Información y en el acceso a la oferta publica de la administración municipal de JamundI</t>
  </si>
  <si>
    <t>Fortalecimiento al acceso y permanencia de los jóvenes egresados de educación media a programas de educación superior en el municipio de  Jamundí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</si>
</sst>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quot;$&quot;\ * #,##0_-;_-&quot;$&quot;\ * &quot;-&quot;_-;_-@_-"/>
    <numFmt numFmtId="165" formatCode="_-&quot;$&quot;\ * #,##0.00_-;\-&quot;$&quot;\ * #,##0.00_-;_-&quot;$&quot;\ * &quot;-&quot;??_-;_-@_-"/>
    <numFmt numFmtId="166" formatCode="_-* #,##0.00_-;\-* #,##0.00_-;_-* &quot;-&quot;??_-;_-@_-"/>
    <numFmt numFmtId="167" formatCode="&quot;$&quot;\ #,##0.00"/>
    <numFmt numFmtId="168" formatCode="[$ $]#,##0.00"/>
  </numFmts>
  <fonts count="15" x14ac:knownFonts="1">
    <font>
      <sz val="10"/>
      <color rgb="FF000000"/>
      <name val="Arial"/>
      <scheme val="minor"/>
    </font>
    <font>
      <sz val="11"/>
      <color theme="1"/>
      <name val="Arial"/>
      <family val="2"/>
      <scheme val="minor"/>
    </font>
    <font>
      <sz val="11"/>
      <color theme="1"/>
      <name val="Arial"/>
      <family val="2"/>
      <scheme val="minor"/>
    </font>
    <font>
      <sz val="10"/>
      <color rgb="FF000000"/>
      <name val="Arial"/>
      <family val="2"/>
      <scheme val="minor"/>
    </font>
    <font>
      <sz val="9"/>
      <name val="Arial"/>
      <family val="2"/>
    </font>
    <font>
      <sz val="8"/>
      <name val="Arial"/>
      <family val="2"/>
    </font>
    <font>
      <sz val="10"/>
      <name val="Arial"/>
      <family val="2"/>
    </font>
    <font>
      <b/>
      <sz val="9"/>
      <color indexed="81"/>
      <name val="Tahoma"/>
      <family val="2"/>
    </font>
    <font>
      <sz val="9"/>
      <color indexed="81"/>
      <name val="Tahoma"/>
      <family val="2"/>
    </font>
    <font>
      <sz val="10"/>
      <color rgb="FF000000"/>
      <name val="Arial"/>
      <family val="2"/>
      <scheme val="minor"/>
    </font>
    <font>
      <sz val="10"/>
      <name val="Arial"/>
      <scheme val="minor"/>
    </font>
    <font>
      <b/>
      <sz val="12"/>
      <name val="Arial"/>
      <family val="2"/>
    </font>
    <font>
      <sz val="11"/>
      <name val="Calibri"/>
      <family val="2"/>
    </font>
    <font>
      <sz val="10"/>
      <name val="Arial"/>
      <family val="2"/>
      <scheme val="minor"/>
    </font>
    <font>
      <b/>
      <sz val="12"/>
      <name val="Arial"/>
      <family val="2"/>
      <scheme val="minor"/>
    </font>
  </fonts>
  <fills count="4">
    <fill>
      <patternFill patternType="none"/>
    </fill>
    <fill>
      <patternFill patternType="gray125"/>
    </fill>
    <fill>
      <patternFill patternType="solid">
        <fgColor rgb="FF227ACB"/>
        <bgColor rgb="FF227ACB"/>
      </patternFill>
    </fill>
    <fill>
      <patternFill patternType="solid">
        <fgColor rgb="FF227ACB"/>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6">
    <xf numFmtId="0" fontId="0" fillId="0" borderId="0"/>
    <xf numFmtId="165" fontId="2" fillId="0" borderId="2" applyFont="0" applyFill="0" applyBorder="0" applyAlignment="0" applyProtection="0"/>
    <xf numFmtId="0" fontId="3" fillId="0" borderId="2"/>
    <xf numFmtId="164" fontId="2" fillId="0" borderId="2" applyFont="0" applyFill="0" applyBorder="0" applyAlignment="0" applyProtection="0"/>
    <xf numFmtId="166" fontId="9" fillId="0" borderId="0" applyFont="0" applyFill="0" applyBorder="0" applyAlignment="0" applyProtection="0"/>
    <xf numFmtId="0" fontId="1" fillId="0" borderId="2"/>
  </cellStyleXfs>
  <cellXfs count="31">
    <xf numFmtId="0" fontId="0" fillId="0" borderId="0" xfId="0"/>
    <xf numFmtId="0" fontId="10" fillId="0" borderId="0" xfId="0" applyFont="1"/>
    <xf numFmtId="1" fontId="10" fillId="0" borderId="0" xfId="0" applyNumberFormat="1" applyFont="1"/>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1" fontId="11" fillId="2" borderId="1" xfId="0" applyNumberFormat="1" applyFont="1" applyFill="1" applyBorder="1" applyAlignment="1">
      <alignment horizontal="left" vertical="center" wrapText="1"/>
    </xf>
    <xf numFmtId="1" fontId="11" fillId="2" borderId="1" xfId="0" applyNumberFormat="1" applyFont="1" applyFill="1" applyBorder="1" applyAlignment="1">
      <alignment horizontal="center" vertical="center" wrapText="1"/>
    </xf>
    <xf numFmtId="167" fontId="11" fillId="2" borderId="1" xfId="0" applyNumberFormat="1" applyFont="1" applyFill="1" applyBorder="1" applyAlignment="1">
      <alignment horizontal="center" vertical="center" wrapText="1"/>
    </xf>
    <xf numFmtId="0" fontId="14" fillId="3" borderId="0" xfId="0" applyFont="1" applyFill="1" applyAlignment="1">
      <alignment vertical="center" wrapText="1"/>
    </xf>
    <xf numFmtId="0" fontId="10" fillId="0" borderId="0" xfId="0" applyFont="1" applyAlignment="1">
      <alignment horizontal="center"/>
    </xf>
    <xf numFmtId="0" fontId="10" fillId="0" borderId="0" xfId="0" applyFont="1" applyAlignment="1"/>
    <xf numFmtId="0" fontId="13" fillId="0" borderId="0" xfId="0" applyFont="1" applyAlignment="1"/>
    <xf numFmtId="1" fontId="4" fillId="0" borderId="1" xfId="0" applyNumberFormat="1" applyFont="1" applyFill="1" applyBorder="1" applyAlignment="1"/>
    <xf numFmtId="0" fontId="4" fillId="0" borderId="1" xfId="0" applyFont="1" applyFill="1" applyBorder="1" applyAlignment="1">
      <alignment horizontal="center"/>
    </xf>
    <xf numFmtId="0" fontId="4" fillId="0" borderId="1" xfId="0" applyFont="1" applyFill="1" applyBorder="1" applyAlignment="1"/>
    <xf numFmtId="0" fontId="12" fillId="0" borderId="3" xfId="0" applyFont="1" applyFill="1" applyBorder="1" applyAlignment="1"/>
    <xf numFmtId="0" fontId="4" fillId="0" borderId="4" xfId="0" applyFont="1" applyFill="1" applyBorder="1" applyAlignment="1"/>
    <xf numFmtId="49" fontId="4" fillId="0" borderId="1" xfId="0" applyNumberFormat="1" applyFont="1" applyFill="1" applyBorder="1" applyAlignment="1"/>
    <xf numFmtId="168" fontId="4" fillId="0" borderId="1" xfId="0" applyNumberFormat="1" applyFont="1" applyFill="1" applyBorder="1" applyAlignment="1">
      <alignment horizontal="center"/>
    </xf>
    <xf numFmtId="49" fontId="4" fillId="0" borderId="1" xfId="0" applyNumberFormat="1" applyFont="1" applyFill="1" applyBorder="1" applyAlignment="1">
      <alignment horizontal="center"/>
    </xf>
    <xf numFmtId="1" fontId="4" fillId="0" borderId="1" xfId="4" applyNumberFormat="1" applyFont="1" applyFill="1" applyBorder="1" applyAlignment="1"/>
    <xf numFmtId="0" fontId="6" fillId="0" borderId="3" xfId="0" applyFont="1" applyFill="1" applyBorder="1" applyAlignment="1"/>
    <xf numFmtId="0" fontId="4" fillId="0" borderId="1" xfId="0" applyFont="1" applyFill="1" applyBorder="1" applyAlignment="1">
      <alignment horizontal="right"/>
    </xf>
    <xf numFmtId="0" fontId="5" fillId="0" borderId="3" xfId="0" applyFont="1" applyFill="1" applyBorder="1" applyAlignment="1">
      <alignment horizontal="center"/>
    </xf>
    <xf numFmtId="0" fontId="5" fillId="0" borderId="3" xfId="0" applyFont="1" applyFill="1" applyBorder="1" applyAlignment="1">
      <alignment horizontal="left"/>
    </xf>
    <xf numFmtId="0" fontId="5" fillId="0" borderId="3" xfId="0" applyFont="1" applyFill="1" applyBorder="1" applyAlignment="1">
      <alignment horizontal="right"/>
    </xf>
    <xf numFmtId="0" fontId="10" fillId="0" borderId="0" xfId="0" applyFont="1" applyFill="1" applyAlignment="1">
      <alignment horizontal="left"/>
    </xf>
    <xf numFmtId="0" fontId="4" fillId="0" borderId="3" xfId="0" applyFont="1" applyFill="1" applyBorder="1" applyAlignment="1"/>
    <xf numFmtId="0" fontId="5" fillId="0" borderId="3" xfId="0" applyFont="1" applyFill="1" applyBorder="1" applyAlignment="1"/>
    <xf numFmtId="1" fontId="4" fillId="0" borderId="1" xfId="0" applyNumberFormat="1" applyFont="1" applyFill="1" applyBorder="1" applyAlignment="1">
      <alignment horizontal="left"/>
    </xf>
  </cellXfs>
  <cellStyles count="6">
    <cellStyle name="Millares" xfId="4" builtinId="3"/>
    <cellStyle name="Moneda [0] 2" xfId="3" xr:uid="{5F2EB408-2646-46EB-A11A-F35D8A8C8BD7}"/>
    <cellStyle name="Moneda 2" xfId="1" xr:uid="{2EBB4811-3912-45ED-9B72-71A1F26C717E}"/>
    <cellStyle name="Normal" xfId="0" builtinId="0"/>
    <cellStyle name="Normal 2" xfId="5" xr:uid="{078E042F-C5DD-43D8-B43D-26B78E246337}"/>
    <cellStyle name="Normal 3 2" xfId="2" xr:uid="{4180C388-DED8-495F-B3E4-2B1564E677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24</xdr:col>
      <xdr:colOff>0</xdr:colOff>
      <xdr:row>453</xdr:row>
      <xdr:rowOff>0</xdr:rowOff>
    </xdr:from>
    <xdr:ext cx="1143000" cy="1438275"/>
    <xdr:sp macro="" textlink="">
      <xdr:nvSpPr>
        <xdr:cNvPr id="4" name="Shape 3">
          <a:extLst>
            <a:ext uri="{FF2B5EF4-FFF2-40B4-BE49-F238E27FC236}">
              <a16:creationId xmlns:a16="http://schemas.microsoft.com/office/drawing/2014/main" id="{00000000-0008-0000-0000-000004000000}"/>
            </a:ext>
          </a:extLst>
        </xdr:cNvPr>
        <xdr:cNvSpPr/>
      </xdr:nvSpPr>
      <xdr:spPr>
        <a:xfrm>
          <a:off x="4774500" y="3065625"/>
          <a:ext cx="1143000" cy="1428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453</xdr:row>
      <xdr:rowOff>0</xdr:rowOff>
    </xdr:from>
    <xdr:ext cx="1143000" cy="1438275"/>
    <xdr:sp macro="" textlink="">
      <xdr:nvSpPr>
        <xdr:cNvPr id="5" name="Shape 3">
          <a:extLst>
            <a:ext uri="{FF2B5EF4-FFF2-40B4-BE49-F238E27FC236}">
              <a16:creationId xmlns:a16="http://schemas.microsoft.com/office/drawing/2014/main" id="{00000000-0008-0000-0000-000005000000}"/>
            </a:ext>
          </a:extLst>
        </xdr:cNvPr>
        <xdr:cNvSpPr/>
      </xdr:nvSpPr>
      <xdr:spPr>
        <a:xfrm>
          <a:off x="4774500" y="3065625"/>
          <a:ext cx="1143000" cy="1428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453</xdr:row>
      <xdr:rowOff>0</xdr:rowOff>
    </xdr:from>
    <xdr:ext cx="1143000" cy="1438275"/>
    <xdr:sp macro="" textlink="">
      <xdr:nvSpPr>
        <xdr:cNvPr id="6" name="Shape 3">
          <a:extLst>
            <a:ext uri="{FF2B5EF4-FFF2-40B4-BE49-F238E27FC236}">
              <a16:creationId xmlns:a16="http://schemas.microsoft.com/office/drawing/2014/main" id="{00000000-0008-0000-0000-000006000000}"/>
            </a:ext>
          </a:extLst>
        </xdr:cNvPr>
        <xdr:cNvSpPr/>
      </xdr:nvSpPr>
      <xdr:spPr>
        <a:xfrm>
          <a:off x="4774500" y="3065625"/>
          <a:ext cx="1143000" cy="1428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453</xdr:row>
      <xdr:rowOff>0</xdr:rowOff>
    </xdr:from>
    <xdr:ext cx="1143000" cy="1438275"/>
    <xdr:sp macro="" textlink="">
      <xdr:nvSpPr>
        <xdr:cNvPr id="7" name="Shape 3">
          <a:extLst>
            <a:ext uri="{FF2B5EF4-FFF2-40B4-BE49-F238E27FC236}">
              <a16:creationId xmlns:a16="http://schemas.microsoft.com/office/drawing/2014/main" id="{00000000-0008-0000-0000-000007000000}"/>
            </a:ext>
          </a:extLst>
        </xdr:cNvPr>
        <xdr:cNvSpPr/>
      </xdr:nvSpPr>
      <xdr:spPr>
        <a:xfrm>
          <a:off x="4774500" y="3065625"/>
          <a:ext cx="1143000" cy="1428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453</xdr:row>
      <xdr:rowOff>0</xdr:rowOff>
    </xdr:from>
    <xdr:ext cx="1143000" cy="1438275"/>
    <xdr:sp macro="" textlink="">
      <xdr:nvSpPr>
        <xdr:cNvPr id="8" name="Shape 3">
          <a:extLst>
            <a:ext uri="{FF2B5EF4-FFF2-40B4-BE49-F238E27FC236}">
              <a16:creationId xmlns:a16="http://schemas.microsoft.com/office/drawing/2014/main" id="{00000000-0008-0000-0000-000008000000}"/>
            </a:ext>
          </a:extLst>
        </xdr:cNvPr>
        <xdr:cNvSpPr/>
      </xdr:nvSpPr>
      <xdr:spPr>
        <a:xfrm>
          <a:off x="4774500" y="3065625"/>
          <a:ext cx="1143000" cy="1428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454</xdr:row>
      <xdr:rowOff>0</xdr:rowOff>
    </xdr:from>
    <xdr:ext cx="1152525" cy="933450"/>
    <xdr:sp macro="" textlink="">
      <xdr:nvSpPr>
        <xdr:cNvPr id="13" name="Shape 4">
          <a:extLst>
            <a:ext uri="{FF2B5EF4-FFF2-40B4-BE49-F238E27FC236}">
              <a16:creationId xmlns:a16="http://schemas.microsoft.com/office/drawing/2014/main" id="{00000000-0008-0000-0000-00000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454</xdr:row>
      <xdr:rowOff>0</xdr:rowOff>
    </xdr:from>
    <xdr:ext cx="1152525" cy="933450"/>
    <xdr:sp macro="" textlink="">
      <xdr:nvSpPr>
        <xdr:cNvPr id="14" name="Shape 4">
          <a:extLst>
            <a:ext uri="{FF2B5EF4-FFF2-40B4-BE49-F238E27FC236}">
              <a16:creationId xmlns:a16="http://schemas.microsoft.com/office/drawing/2014/main" id="{00000000-0008-0000-0000-00000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454</xdr:row>
      <xdr:rowOff>0</xdr:rowOff>
    </xdr:from>
    <xdr:ext cx="1152525" cy="933450"/>
    <xdr:sp macro="" textlink="">
      <xdr:nvSpPr>
        <xdr:cNvPr id="15" name="Shape 4">
          <a:extLst>
            <a:ext uri="{FF2B5EF4-FFF2-40B4-BE49-F238E27FC236}">
              <a16:creationId xmlns:a16="http://schemas.microsoft.com/office/drawing/2014/main" id="{00000000-0008-0000-0000-00000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454</xdr:row>
      <xdr:rowOff>0</xdr:rowOff>
    </xdr:from>
    <xdr:ext cx="1152525" cy="933450"/>
    <xdr:sp macro="" textlink="">
      <xdr:nvSpPr>
        <xdr:cNvPr id="16" name="Shape 4">
          <a:extLst>
            <a:ext uri="{FF2B5EF4-FFF2-40B4-BE49-F238E27FC236}">
              <a16:creationId xmlns:a16="http://schemas.microsoft.com/office/drawing/2014/main" id="{00000000-0008-0000-0000-00001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454</xdr:row>
      <xdr:rowOff>0</xdr:rowOff>
    </xdr:from>
    <xdr:ext cx="1152525" cy="933450"/>
    <xdr:sp macro="" textlink="">
      <xdr:nvSpPr>
        <xdr:cNvPr id="17" name="Shape 4">
          <a:extLst>
            <a:ext uri="{FF2B5EF4-FFF2-40B4-BE49-F238E27FC236}">
              <a16:creationId xmlns:a16="http://schemas.microsoft.com/office/drawing/2014/main" id="{00000000-0008-0000-0000-00001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454</xdr:row>
      <xdr:rowOff>0</xdr:rowOff>
    </xdr:from>
    <xdr:ext cx="1152525" cy="933450"/>
    <xdr:sp macro="" textlink="">
      <xdr:nvSpPr>
        <xdr:cNvPr id="18" name="Shape 4">
          <a:extLst>
            <a:ext uri="{FF2B5EF4-FFF2-40B4-BE49-F238E27FC236}">
              <a16:creationId xmlns:a16="http://schemas.microsoft.com/office/drawing/2014/main" id="{00000000-0008-0000-0000-00001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454</xdr:row>
      <xdr:rowOff>0</xdr:rowOff>
    </xdr:from>
    <xdr:ext cx="1152525" cy="933450"/>
    <xdr:sp macro="" textlink="">
      <xdr:nvSpPr>
        <xdr:cNvPr id="19" name="Shape 4">
          <a:extLst>
            <a:ext uri="{FF2B5EF4-FFF2-40B4-BE49-F238E27FC236}">
              <a16:creationId xmlns:a16="http://schemas.microsoft.com/office/drawing/2014/main" id="{00000000-0008-0000-0000-00001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454</xdr:row>
      <xdr:rowOff>0</xdr:rowOff>
    </xdr:from>
    <xdr:ext cx="1152525" cy="933450"/>
    <xdr:sp macro="" textlink="">
      <xdr:nvSpPr>
        <xdr:cNvPr id="20" name="Shape 4">
          <a:extLst>
            <a:ext uri="{FF2B5EF4-FFF2-40B4-BE49-F238E27FC236}">
              <a16:creationId xmlns:a16="http://schemas.microsoft.com/office/drawing/2014/main" id="{00000000-0008-0000-0000-00001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454</xdr:row>
      <xdr:rowOff>0</xdr:rowOff>
    </xdr:from>
    <xdr:ext cx="1152525" cy="933450"/>
    <xdr:sp macro="" textlink="">
      <xdr:nvSpPr>
        <xdr:cNvPr id="21" name="Shape 4">
          <a:extLst>
            <a:ext uri="{FF2B5EF4-FFF2-40B4-BE49-F238E27FC236}">
              <a16:creationId xmlns:a16="http://schemas.microsoft.com/office/drawing/2014/main" id="{00000000-0008-0000-0000-00001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22" name="Shape 4">
          <a:extLst>
            <a:ext uri="{FF2B5EF4-FFF2-40B4-BE49-F238E27FC236}">
              <a16:creationId xmlns:a16="http://schemas.microsoft.com/office/drawing/2014/main" id="{00000000-0008-0000-0000-00001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23" name="Shape 4">
          <a:extLst>
            <a:ext uri="{FF2B5EF4-FFF2-40B4-BE49-F238E27FC236}">
              <a16:creationId xmlns:a16="http://schemas.microsoft.com/office/drawing/2014/main" id="{00000000-0008-0000-0000-00001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24" name="Shape 4">
          <a:extLst>
            <a:ext uri="{FF2B5EF4-FFF2-40B4-BE49-F238E27FC236}">
              <a16:creationId xmlns:a16="http://schemas.microsoft.com/office/drawing/2014/main" id="{00000000-0008-0000-0000-00001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25" name="Shape 4">
          <a:extLst>
            <a:ext uri="{FF2B5EF4-FFF2-40B4-BE49-F238E27FC236}">
              <a16:creationId xmlns:a16="http://schemas.microsoft.com/office/drawing/2014/main" id="{00000000-0008-0000-0000-00001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26" name="Shape 4">
          <a:extLst>
            <a:ext uri="{FF2B5EF4-FFF2-40B4-BE49-F238E27FC236}">
              <a16:creationId xmlns:a16="http://schemas.microsoft.com/office/drawing/2014/main" id="{00000000-0008-0000-0000-00001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27" name="Shape 4">
          <a:extLst>
            <a:ext uri="{FF2B5EF4-FFF2-40B4-BE49-F238E27FC236}">
              <a16:creationId xmlns:a16="http://schemas.microsoft.com/office/drawing/2014/main" id="{00000000-0008-0000-0000-00001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28" name="Shape 4">
          <a:extLst>
            <a:ext uri="{FF2B5EF4-FFF2-40B4-BE49-F238E27FC236}">
              <a16:creationId xmlns:a16="http://schemas.microsoft.com/office/drawing/2014/main" id="{00000000-0008-0000-0000-00001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29" name="Shape 4">
          <a:extLst>
            <a:ext uri="{FF2B5EF4-FFF2-40B4-BE49-F238E27FC236}">
              <a16:creationId xmlns:a16="http://schemas.microsoft.com/office/drawing/2014/main" id="{00000000-0008-0000-0000-00001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30" name="Shape 4">
          <a:extLst>
            <a:ext uri="{FF2B5EF4-FFF2-40B4-BE49-F238E27FC236}">
              <a16:creationId xmlns:a16="http://schemas.microsoft.com/office/drawing/2014/main" id="{00000000-0008-0000-0000-00001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31" name="Shape 4">
          <a:extLst>
            <a:ext uri="{FF2B5EF4-FFF2-40B4-BE49-F238E27FC236}">
              <a16:creationId xmlns:a16="http://schemas.microsoft.com/office/drawing/2014/main" id="{00000000-0008-0000-0000-00001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32" name="Shape 4">
          <a:extLst>
            <a:ext uri="{FF2B5EF4-FFF2-40B4-BE49-F238E27FC236}">
              <a16:creationId xmlns:a16="http://schemas.microsoft.com/office/drawing/2014/main" id="{00000000-0008-0000-0000-00002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33" name="Shape 4">
          <a:extLst>
            <a:ext uri="{FF2B5EF4-FFF2-40B4-BE49-F238E27FC236}">
              <a16:creationId xmlns:a16="http://schemas.microsoft.com/office/drawing/2014/main" id="{00000000-0008-0000-0000-00002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34" name="Shape 4">
          <a:extLst>
            <a:ext uri="{FF2B5EF4-FFF2-40B4-BE49-F238E27FC236}">
              <a16:creationId xmlns:a16="http://schemas.microsoft.com/office/drawing/2014/main" id="{00000000-0008-0000-0000-00002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35" name="Shape 4">
          <a:extLst>
            <a:ext uri="{FF2B5EF4-FFF2-40B4-BE49-F238E27FC236}">
              <a16:creationId xmlns:a16="http://schemas.microsoft.com/office/drawing/2014/main" id="{00000000-0008-0000-0000-00002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36" name="Shape 4">
          <a:extLst>
            <a:ext uri="{FF2B5EF4-FFF2-40B4-BE49-F238E27FC236}">
              <a16:creationId xmlns:a16="http://schemas.microsoft.com/office/drawing/2014/main" id="{00000000-0008-0000-0000-00002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37" name="Shape 4">
          <a:extLst>
            <a:ext uri="{FF2B5EF4-FFF2-40B4-BE49-F238E27FC236}">
              <a16:creationId xmlns:a16="http://schemas.microsoft.com/office/drawing/2014/main" id="{00000000-0008-0000-0000-00002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38" name="Shape 4">
          <a:extLst>
            <a:ext uri="{FF2B5EF4-FFF2-40B4-BE49-F238E27FC236}">
              <a16:creationId xmlns:a16="http://schemas.microsoft.com/office/drawing/2014/main" id="{00000000-0008-0000-0000-00002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39" name="Shape 4">
          <a:extLst>
            <a:ext uri="{FF2B5EF4-FFF2-40B4-BE49-F238E27FC236}">
              <a16:creationId xmlns:a16="http://schemas.microsoft.com/office/drawing/2014/main" id="{00000000-0008-0000-0000-00002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458</xdr:row>
      <xdr:rowOff>0</xdr:rowOff>
    </xdr:from>
    <xdr:ext cx="1152525" cy="933450"/>
    <xdr:sp macro="" textlink="">
      <xdr:nvSpPr>
        <xdr:cNvPr id="40" name="Shape 4">
          <a:extLst>
            <a:ext uri="{FF2B5EF4-FFF2-40B4-BE49-F238E27FC236}">
              <a16:creationId xmlns:a16="http://schemas.microsoft.com/office/drawing/2014/main" id="{00000000-0008-0000-0000-00002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458</xdr:row>
      <xdr:rowOff>0</xdr:rowOff>
    </xdr:from>
    <xdr:ext cx="1152525" cy="933450"/>
    <xdr:sp macro="" textlink="">
      <xdr:nvSpPr>
        <xdr:cNvPr id="41" name="Shape 4">
          <a:extLst>
            <a:ext uri="{FF2B5EF4-FFF2-40B4-BE49-F238E27FC236}">
              <a16:creationId xmlns:a16="http://schemas.microsoft.com/office/drawing/2014/main" id="{00000000-0008-0000-0000-00002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458</xdr:row>
      <xdr:rowOff>0</xdr:rowOff>
    </xdr:from>
    <xdr:ext cx="1152525" cy="933450"/>
    <xdr:sp macro="" textlink="">
      <xdr:nvSpPr>
        <xdr:cNvPr id="42" name="Shape 4">
          <a:extLst>
            <a:ext uri="{FF2B5EF4-FFF2-40B4-BE49-F238E27FC236}">
              <a16:creationId xmlns:a16="http://schemas.microsoft.com/office/drawing/2014/main" id="{00000000-0008-0000-0000-00002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458</xdr:row>
      <xdr:rowOff>0</xdr:rowOff>
    </xdr:from>
    <xdr:ext cx="1152525" cy="933450"/>
    <xdr:sp macro="" textlink="">
      <xdr:nvSpPr>
        <xdr:cNvPr id="43" name="Shape 4">
          <a:extLst>
            <a:ext uri="{FF2B5EF4-FFF2-40B4-BE49-F238E27FC236}">
              <a16:creationId xmlns:a16="http://schemas.microsoft.com/office/drawing/2014/main" id="{00000000-0008-0000-0000-00002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458</xdr:row>
      <xdr:rowOff>0</xdr:rowOff>
    </xdr:from>
    <xdr:ext cx="1152525" cy="933450"/>
    <xdr:sp macro="" textlink="">
      <xdr:nvSpPr>
        <xdr:cNvPr id="44" name="Shape 4">
          <a:extLst>
            <a:ext uri="{FF2B5EF4-FFF2-40B4-BE49-F238E27FC236}">
              <a16:creationId xmlns:a16="http://schemas.microsoft.com/office/drawing/2014/main" id="{00000000-0008-0000-0000-00002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458</xdr:row>
      <xdr:rowOff>0</xdr:rowOff>
    </xdr:from>
    <xdr:ext cx="1152525" cy="933450"/>
    <xdr:sp macro="" textlink="">
      <xdr:nvSpPr>
        <xdr:cNvPr id="45" name="Shape 4">
          <a:extLst>
            <a:ext uri="{FF2B5EF4-FFF2-40B4-BE49-F238E27FC236}">
              <a16:creationId xmlns:a16="http://schemas.microsoft.com/office/drawing/2014/main" id="{00000000-0008-0000-0000-00002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458</xdr:row>
      <xdr:rowOff>0</xdr:rowOff>
    </xdr:from>
    <xdr:ext cx="1152525" cy="933450"/>
    <xdr:sp macro="" textlink="">
      <xdr:nvSpPr>
        <xdr:cNvPr id="46" name="Shape 4">
          <a:extLst>
            <a:ext uri="{FF2B5EF4-FFF2-40B4-BE49-F238E27FC236}">
              <a16:creationId xmlns:a16="http://schemas.microsoft.com/office/drawing/2014/main" id="{00000000-0008-0000-0000-00002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458</xdr:row>
      <xdr:rowOff>0</xdr:rowOff>
    </xdr:from>
    <xdr:ext cx="1152525" cy="933450"/>
    <xdr:sp macro="" textlink="">
      <xdr:nvSpPr>
        <xdr:cNvPr id="47" name="Shape 4">
          <a:extLst>
            <a:ext uri="{FF2B5EF4-FFF2-40B4-BE49-F238E27FC236}">
              <a16:creationId xmlns:a16="http://schemas.microsoft.com/office/drawing/2014/main" id="{00000000-0008-0000-0000-00002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458</xdr:row>
      <xdr:rowOff>0</xdr:rowOff>
    </xdr:from>
    <xdr:ext cx="1152525" cy="933450"/>
    <xdr:sp macro="" textlink="">
      <xdr:nvSpPr>
        <xdr:cNvPr id="48" name="Shape 4">
          <a:extLst>
            <a:ext uri="{FF2B5EF4-FFF2-40B4-BE49-F238E27FC236}">
              <a16:creationId xmlns:a16="http://schemas.microsoft.com/office/drawing/2014/main" id="{00000000-0008-0000-0000-00003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459</xdr:row>
      <xdr:rowOff>0</xdr:rowOff>
    </xdr:from>
    <xdr:ext cx="1152525" cy="933450"/>
    <xdr:sp macro="" textlink="">
      <xdr:nvSpPr>
        <xdr:cNvPr id="49" name="Shape 4">
          <a:extLst>
            <a:ext uri="{FF2B5EF4-FFF2-40B4-BE49-F238E27FC236}">
              <a16:creationId xmlns:a16="http://schemas.microsoft.com/office/drawing/2014/main" id="{00000000-0008-0000-0000-00003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459</xdr:row>
      <xdr:rowOff>0</xdr:rowOff>
    </xdr:from>
    <xdr:ext cx="1152525" cy="933450"/>
    <xdr:sp macro="" textlink="">
      <xdr:nvSpPr>
        <xdr:cNvPr id="50" name="Shape 4">
          <a:extLst>
            <a:ext uri="{FF2B5EF4-FFF2-40B4-BE49-F238E27FC236}">
              <a16:creationId xmlns:a16="http://schemas.microsoft.com/office/drawing/2014/main" id="{00000000-0008-0000-0000-00003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459</xdr:row>
      <xdr:rowOff>0</xdr:rowOff>
    </xdr:from>
    <xdr:ext cx="1152525" cy="933450"/>
    <xdr:sp macro="" textlink="">
      <xdr:nvSpPr>
        <xdr:cNvPr id="51" name="Shape 4">
          <a:extLst>
            <a:ext uri="{FF2B5EF4-FFF2-40B4-BE49-F238E27FC236}">
              <a16:creationId xmlns:a16="http://schemas.microsoft.com/office/drawing/2014/main" id="{00000000-0008-0000-0000-00003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459</xdr:row>
      <xdr:rowOff>0</xdr:rowOff>
    </xdr:from>
    <xdr:ext cx="1152525" cy="933450"/>
    <xdr:sp macro="" textlink="">
      <xdr:nvSpPr>
        <xdr:cNvPr id="52" name="Shape 4">
          <a:extLst>
            <a:ext uri="{FF2B5EF4-FFF2-40B4-BE49-F238E27FC236}">
              <a16:creationId xmlns:a16="http://schemas.microsoft.com/office/drawing/2014/main" id="{00000000-0008-0000-0000-00003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459</xdr:row>
      <xdr:rowOff>0</xdr:rowOff>
    </xdr:from>
    <xdr:ext cx="1152525" cy="933450"/>
    <xdr:sp macro="" textlink="">
      <xdr:nvSpPr>
        <xdr:cNvPr id="53" name="Shape 4">
          <a:extLst>
            <a:ext uri="{FF2B5EF4-FFF2-40B4-BE49-F238E27FC236}">
              <a16:creationId xmlns:a16="http://schemas.microsoft.com/office/drawing/2014/main" id="{00000000-0008-0000-0000-00003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459</xdr:row>
      <xdr:rowOff>0</xdr:rowOff>
    </xdr:from>
    <xdr:ext cx="1152525" cy="933450"/>
    <xdr:sp macro="" textlink="">
      <xdr:nvSpPr>
        <xdr:cNvPr id="54" name="Shape 4">
          <a:extLst>
            <a:ext uri="{FF2B5EF4-FFF2-40B4-BE49-F238E27FC236}">
              <a16:creationId xmlns:a16="http://schemas.microsoft.com/office/drawing/2014/main" id="{00000000-0008-0000-0000-00003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459</xdr:row>
      <xdr:rowOff>0</xdr:rowOff>
    </xdr:from>
    <xdr:ext cx="1152525" cy="933450"/>
    <xdr:sp macro="" textlink="">
      <xdr:nvSpPr>
        <xdr:cNvPr id="55" name="Shape 4">
          <a:extLst>
            <a:ext uri="{FF2B5EF4-FFF2-40B4-BE49-F238E27FC236}">
              <a16:creationId xmlns:a16="http://schemas.microsoft.com/office/drawing/2014/main" id="{00000000-0008-0000-0000-00003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459</xdr:row>
      <xdr:rowOff>0</xdr:rowOff>
    </xdr:from>
    <xdr:ext cx="1152525" cy="933450"/>
    <xdr:sp macro="" textlink="">
      <xdr:nvSpPr>
        <xdr:cNvPr id="56" name="Shape 4">
          <a:extLst>
            <a:ext uri="{FF2B5EF4-FFF2-40B4-BE49-F238E27FC236}">
              <a16:creationId xmlns:a16="http://schemas.microsoft.com/office/drawing/2014/main" id="{00000000-0008-0000-0000-00003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459</xdr:row>
      <xdr:rowOff>0</xdr:rowOff>
    </xdr:from>
    <xdr:ext cx="1152525" cy="933450"/>
    <xdr:sp macro="" textlink="">
      <xdr:nvSpPr>
        <xdr:cNvPr id="57" name="Shape 4">
          <a:extLst>
            <a:ext uri="{FF2B5EF4-FFF2-40B4-BE49-F238E27FC236}">
              <a16:creationId xmlns:a16="http://schemas.microsoft.com/office/drawing/2014/main" id="{00000000-0008-0000-0000-00003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460</xdr:row>
      <xdr:rowOff>0</xdr:rowOff>
    </xdr:from>
    <xdr:ext cx="1152525" cy="933450"/>
    <xdr:sp macro="" textlink="">
      <xdr:nvSpPr>
        <xdr:cNvPr id="58" name="Shape 4">
          <a:extLst>
            <a:ext uri="{FF2B5EF4-FFF2-40B4-BE49-F238E27FC236}">
              <a16:creationId xmlns:a16="http://schemas.microsoft.com/office/drawing/2014/main" id="{00000000-0008-0000-0000-00003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460</xdr:row>
      <xdr:rowOff>0</xdr:rowOff>
    </xdr:from>
    <xdr:ext cx="1152525" cy="933450"/>
    <xdr:sp macro="" textlink="">
      <xdr:nvSpPr>
        <xdr:cNvPr id="59" name="Shape 4">
          <a:extLst>
            <a:ext uri="{FF2B5EF4-FFF2-40B4-BE49-F238E27FC236}">
              <a16:creationId xmlns:a16="http://schemas.microsoft.com/office/drawing/2014/main" id="{00000000-0008-0000-0000-00003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460</xdr:row>
      <xdr:rowOff>0</xdr:rowOff>
    </xdr:from>
    <xdr:ext cx="1152525" cy="933450"/>
    <xdr:sp macro="" textlink="">
      <xdr:nvSpPr>
        <xdr:cNvPr id="60" name="Shape 4">
          <a:extLst>
            <a:ext uri="{FF2B5EF4-FFF2-40B4-BE49-F238E27FC236}">
              <a16:creationId xmlns:a16="http://schemas.microsoft.com/office/drawing/2014/main" id="{00000000-0008-0000-0000-00003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460</xdr:row>
      <xdr:rowOff>0</xdr:rowOff>
    </xdr:from>
    <xdr:ext cx="1152525" cy="933450"/>
    <xdr:sp macro="" textlink="">
      <xdr:nvSpPr>
        <xdr:cNvPr id="61" name="Shape 4">
          <a:extLst>
            <a:ext uri="{FF2B5EF4-FFF2-40B4-BE49-F238E27FC236}">
              <a16:creationId xmlns:a16="http://schemas.microsoft.com/office/drawing/2014/main" id="{00000000-0008-0000-0000-00003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460</xdr:row>
      <xdr:rowOff>0</xdr:rowOff>
    </xdr:from>
    <xdr:ext cx="1152525" cy="933450"/>
    <xdr:sp macro="" textlink="">
      <xdr:nvSpPr>
        <xdr:cNvPr id="62" name="Shape 4">
          <a:extLst>
            <a:ext uri="{FF2B5EF4-FFF2-40B4-BE49-F238E27FC236}">
              <a16:creationId xmlns:a16="http://schemas.microsoft.com/office/drawing/2014/main" id="{00000000-0008-0000-0000-00003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460</xdr:row>
      <xdr:rowOff>0</xdr:rowOff>
    </xdr:from>
    <xdr:ext cx="1152525" cy="933450"/>
    <xdr:sp macro="" textlink="">
      <xdr:nvSpPr>
        <xdr:cNvPr id="63" name="Shape 4">
          <a:extLst>
            <a:ext uri="{FF2B5EF4-FFF2-40B4-BE49-F238E27FC236}">
              <a16:creationId xmlns:a16="http://schemas.microsoft.com/office/drawing/2014/main" id="{00000000-0008-0000-0000-00003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460</xdr:row>
      <xdr:rowOff>0</xdr:rowOff>
    </xdr:from>
    <xdr:ext cx="1152525" cy="933450"/>
    <xdr:sp macro="" textlink="">
      <xdr:nvSpPr>
        <xdr:cNvPr id="64" name="Shape 4">
          <a:extLst>
            <a:ext uri="{FF2B5EF4-FFF2-40B4-BE49-F238E27FC236}">
              <a16:creationId xmlns:a16="http://schemas.microsoft.com/office/drawing/2014/main" id="{00000000-0008-0000-0000-00004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460</xdr:row>
      <xdr:rowOff>0</xdr:rowOff>
    </xdr:from>
    <xdr:ext cx="1152525" cy="933450"/>
    <xdr:sp macro="" textlink="">
      <xdr:nvSpPr>
        <xdr:cNvPr id="65" name="Shape 4">
          <a:extLst>
            <a:ext uri="{FF2B5EF4-FFF2-40B4-BE49-F238E27FC236}">
              <a16:creationId xmlns:a16="http://schemas.microsoft.com/office/drawing/2014/main" id="{00000000-0008-0000-0000-00004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460</xdr:row>
      <xdr:rowOff>0</xdr:rowOff>
    </xdr:from>
    <xdr:ext cx="1152525" cy="933450"/>
    <xdr:sp macro="" textlink="">
      <xdr:nvSpPr>
        <xdr:cNvPr id="66" name="Shape 4">
          <a:extLst>
            <a:ext uri="{FF2B5EF4-FFF2-40B4-BE49-F238E27FC236}">
              <a16:creationId xmlns:a16="http://schemas.microsoft.com/office/drawing/2014/main" id="{00000000-0008-0000-0000-00004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67" name="Shape 4">
          <a:extLst>
            <a:ext uri="{FF2B5EF4-FFF2-40B4-BE49-F238E27FC236}">
              <a16:creationId xmlns:a16="http://schemas.microsoft.com/office/drawing/2014/main" id="{00000000-0008-0000-0000-00004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68" name="Shape 4">
          <a:extLst>
            <a:ext uri="{FF2B5EF4-FFF2-40B4-BE49-F238E27FC236}">
              <a16:creationId xmlns:a16="http://schemas.microsoft.com/office/drawing/2014/main" id="{00000000-0008-0000-0000-00004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69" name="Shape 4">
          <a:extLst>
            <a:ext uri="{FF2B5EF4-FFF2-40B4-BE49-F238E27FC236}">
              <a16:creationId xmlns:a16="http://schemas.microsoft.com/office/drawing/2014/main" id="{00000000-0008-0000-0000-00004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70" name="Shape 4">
          <a:extLst>
            <a:ext uri="{FF2B5EF4-FFF2-40B4-BE49-F238E27FC236}">
              <a16:creationId xmlns:a16="http://schemas.microsoft.com/office/drawing/2014/main" id="{00000000-0008-0000-0000-00004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71" name="Shape 4">
          <a:extLst>
            <a:ext uri="{FF2B5EF4-FFF2-40B4-BE49-F238E27FC236}">
              <a16:creationId xmlns:a16="http://schemas.microsoft.com/office/drawing/2014/main" id="{00000000-0008-0000-0000-00004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72" name="Shape 4">
          <a:extLst>
            <a:ext uri="{FF2B5EF4-FFF2-40B4-BE49-F238E27FC236}">
              <a16:creationId xmlns:a16="http://schemas.microsoft.com/office/drawing/2014/main" id="{00000000-0008-0000-0000-00004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73" name="Shape 4">
          <a:extLst>
            <a:ext uri="{FF2B5EF4-FFF2-40B4-BE49-F238E27FC236}">
              <a16:creationId xmlns:a16="http://schemas.microsoft.com/office/drawing/2014/main" id="{00000000-0008-0000-0000-00004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74" name="Shape 4">
          <a:extLst>
            <a:ext uri="{FF2B5EF4-FFF2-40B4-BE49-F238E27FC236}">
              <a16:creationId xmlns:a16="http://schemas.microsoft.com/office/drawing/2014/main" id="{00000000-0008-0000-0000-00004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75" name="Shape 4">
          <a:extLst>
            <a:ext uri="{FF2B5EF4-FFF2-40B4-BE49-F238E27FC236}">
              <a16:creationId xmlns:a16="http://schemas.microsoft.com/office/drawing/2014/main" id="{00000000-0008-0000-0000-00004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76" name="Shape 4">
          <a:extLst>
            <a:ext uri="{FF2B5EF4-FFF2-40B4-BE49-F238E27FC236}">
              <a16:creationId xmlns:a16="http://schemas.microsoft.com/office/drawing/2014/main" id="{00000000-0008-0000-0000-00004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77" name="Shape 4">
          <a:extLst>
            <a:ext uri="{FF2B5EF4-FFF2-40B4-BE49-F238E27FC236}">
              <a16:creationId xmlns:a16="http://schemas.microsoft.com/office/drawing/2014/main" id="{00000000-0008-0000-0000-00004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78" name="Shape 4">
          <a:extLst>
            <a:ext uri="{FF2B5EF4-FFF2-40B4-BE49-F238E27FC236}">
              <a16:creationId xmlns:a16="http://schemas.microsoft.com/office/drawing/2014/main" id="{00000000-0008-0000-0000-00004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79" name="Shape 4">
          <a:extLst>
            <a:ext uri="{FF2B5EF4-FFF2-40B4-BE49-F238E27FC236}">
              <a16:creationId xmlns:a16="http://schemas.microsoft.com/office/drawing/2014/main" id="{00000000-0008-0000-0000-00004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80" name="Shape 4">
          <a:extLst>
            <a:ext uri="{FF2B5EF4-FFF2-40B4-BE49-F238E27FC236}">
              <a16:creationId xmlns:a16="http://schemas.microsoft.com/office/drawing/2014/main" id="{00000000-0008-0000-0000-00005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81" name="Shape 4">
          <a:extLst>
            <a:ext uri="{FF2B5EF4-FFF2-40B4-BE49-F238E27FC236}">
              <a16:creationId xmlns:a16="http://schemas.microsoft.com/office/drawing/2014/main" id="{00000000-0008-0000-0000-00005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82" name="Shape 4">
          <a:extLst>
            <a:ext uri="{FF2B5EF4-FFF2-40B4-BE49-F238E27FC236}">
              <a16:creationId xmlns:a16="http://schemas.microsoft.com/office/drawing/2014/main" id="{00000000-0008-0000-0000-00005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83" name="Shape 4">
          <a:extLst>
            <a:ext uri="{FF2B5EF4-FFF2-40B4-BE49-F238E27FC236}">
              <a16:creationId xmlns:a16="http://schemas.microsoft.com/office/drawing/2014/main" id="{00000000-0008-0000-0000-00005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84" name="Shape 4">
          <a:extLst>
            <a:ext uri="{FF2B5EF4-FFF2-40B4-BE49-F238E27FC236}">
              <a16:creationId xmlns:a16="http://schemas.microsoft.com/office/drawing/2014/main" id="{00000000-0008-0000-0000-00005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85" name="Shape 4">
          <a:extLst>
            <a:ext uri="{FF2B5EF4-FFF2-40B4-BE49-F238E27FC236}">
              <a16:creationId xmlns:a16="http://schemas.microsoft.com/office/drawing/2014/main" id="{00000000-0008-0000-0000-00005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86" name="Shape 4">
          <a:extLst>
            <a:ext uri="{FF2B5EF4-FFF2-40B4-BE49-F238E27FC236}">
              <a16:creationId xmlns:a16="http://schemas.microsoft.com/office/drawing/2014/main" id="{00000000-0008-0000-0000-00005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87" name="Shape 4">
          <a:extLst>
            <a:ext uri="{FF2B5EF4-FFF2-40B4-BE49-F238E27FC236}">
              <a16:creationId xmlns:a16="http://schemas.microsoft.com/office/drawing/2014/main" id="{00000000-0008-0000-0000-00005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88" name="Shape 4">
          <a:extLst>
            <a:ext uri="{FF2B5EF4-FFF2-40B4-BE49-F238E27FC236}">
              <a16:creationId xmlns:a16="http://schemas.microsoft.com/office/drawing/2014/main" id="{00000000-0008-0000-0000-00005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89" name="Shape 4">
          <a:extLst>
            <a:ext uri="{FF2B5EF4-FFF2-40B4-BE49-F238E27FC236}">
              <a16:creationId xmlns:a16="http://schemas.microsoft.com/office/drawing/2014/main" id="{00000000-0008-0000-0000-00005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90" name="Shape 4">
          <a:extLst>
            <a:ext uri="{FF2B5EF4-FFF2-40B4-BE49-F238E27FC236}">
              <a16:creationId xmlns:a16="http://schemas.microsoft.com/office/drawing/2014/main" id="{00000000-0008-0000-0000-00005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91" name="Shape 4">
          <a:extLst>
            <a:ext uri="{FF2B5EF4-FFF2-40B4-BE49-F238E27FC236}">
              <a16:creationId xmlns:a16="http://schemas.microsoft.com/office/drawing/2014/main" id="{00000000-0008-0000-0000-00005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92" name="Shape 4">
          <a:extLst>
            <a:ext uri="{FF2B5EF4-FFF2-40B4-BE49-F238E27FC236}">
              <a16:creationId xmlns:a16="http://schemas.microsoft.com/office/drawing/2014/main" id="{00000000-0008-0000-0000-00005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93" name="Shape 4">
          <a:extLst>
            <a:ext uri="{FF2B5EF4-FFF2-40B4-BE49-F238E27FC236}">
              <a16:creationId xmlns:a16="http://schemas.microsoft.com/office/drawing/2014/main" id="{00000000-0008-0000-0000-00005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94" name="Shape 4">
          <a:extLst>
            <a:ext uri="{FF2B5EF4-FFF2-40B4-BE49-F238E27FC236}">
              <a16:creationId xmlns:a16="http://schemas.microsoft.com/office/drawing/2014/main" id="{00000000-0008-0000-0000-00005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95" name="Shape 4">
          <a:extLst>
            <a:ext uri="{FF2B5EF4-FFF2-40B4-BE49-F238E27FC236}">
              <a16:creationId xmlns:a16="http://schemas.microsoft.com/office/drawing/2014/main" id="{00000000-0008-0000-0000-00005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96" name="Shape 4">
          <a:extLst>
            <a:ext uri="{FF2B5EF4-FFF2-40B4-BE49-F238E27FC236}">
              <a16:creationId xmlns:a16="http://schemas.microsoft.com/office/drawing/2014/main" id="{00000000-0008-0000-0000-00006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97" name="Shape 4">
          <a:extLst>
            <a:ext uri="{FF2B5EF4-FFF2-40B4-BE49-F238E27FC236}">
              <a16:creationId xmlns:a16="http://schemas.microsoft.com/office/drawing/2014/main" id="{00000000-0008-0000-0000-00006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98" name="Shape 4">
          <a:extLst>
            <a:ext uri="{FF2B5EF4-FFF2-40B4-BE49-F238E27FC236}">
              <a16:creationId xmlns:a16="http://schemas.microsoft.com/office/drawing/2014/main" id="{00000000-0008-0000-0000-00006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99" name="Shape 4">
          <a:extLst>
            <a:ext uri="{FF2B5EF4-FFF2-40B4-BE49-F238E27FC236}">
              <a16:creationId xmlns:a16="http://schemas.microsoft.com/office/drawing/2014/main" id="{00000000-0008-0000-0000-00006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00" name="Shape 4">
          <a:extLst>
            <a:ext uri="{FF2B5EF4-FFF2-40B4-BE49-F238E27FC236}">
              <a16:creationId xmlns:a16="http://schemas.microsoft.com/office/drawing/2014/main" id="{00000000-0008-0000-0000-00006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01" name="Shape 4">
          <a:extLst>
            <a:ext uri="{FF2B5EF4-FFF2-40B4-BE49-F238E27FC236}">
              <a16:creationId xmlns:a16="http://schemas.microsoft.com/office/drawing/2014/main" id="{00000000-0008-0000-0000-00006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02" name="Shape 4">
          <a:extLst>
            <a:ext uri="{FF2B5EF4-FFF2-40B4-BE49-F238E27FC236}">
              <a16:creationId xmlns:a16="http://schemas.microsoft.com/office/drawing/2014/main" id="{00000000-0008-0000-0000-00006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03" name="Shape 5">
          <a:extLst>
            <a:ext uri="{FF2B5EF4-FFF2-40B4-BE49-F238E27FC236}">
              <a16:creationId xmlns:a16="http://schemas.microsoft.com/office/drawing/2014/main" id="{00000000-0008-0000-0000-00006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04" name="Shape 5">
          <a:extLst>
            <a:ext uri="{FF2B5EF4-FFF2-40B4-BE49-F238E27FC236}">
              <a16:creationId xmlns:a16="http://schemas.microsoft.com/office/drawing/2014/main" id="{00000000-0008-0000-0000-00006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05" name="Shape 5">
          <a:extLst>
            <a:ext uri="{FF2B5EF4-FFF2-40B4-BE49-F238E27FC236}">
              <a16:creationId xmlns:a16="http://schemas.microsoft.com/office/drawing/2014/main" id="{00000000-0008-0000-0000-00006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06" name="Shape 5">
          <a:extLst>
            <a:ext uri="{FF2B5EF4-FFF2-40B4-BE49-F238E27FC236}">
              <a16:creationId xmlns:a16="http://schemas.microsoft.com/office/drawing/2014/main" id="{00000000-0008-0000-0000-00006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07" name="Shape 5">
          <a:extLst>
            <a:ext uri="{FF2B5EF4-FFF2-40B4-BE49-F238E27FC236}">
              <a16:creationId xmlns:a16="http://schemas.microsoft.com/office/drawing/2014/main" id="{00000000-0008-0000-0000-00006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08" name="Shape 5">
          <a:extLst>
            <a:ext uri="{FF2B5EF4-FFF2-40B4-BE49-F238E27FC236}">
              <a16:creationId xmlns:a16="http://schemas.microsoft.com/office/drawing/2014/main" id="{00000000-0008-0000-0000-00006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09" name="Shape 5">
          <a:extLst>
            <a:ext uri="{FF2B5EF4-FFF2-40B4-BE49-F238E27FC236}">
              <a16:creationId xmlns:a16="http://schemas.microsoft.com/office/drawing/2014/main" id="{00000000-0008-0000-0000-00006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10" name="Shape 5">
          <a:extLst>
            <a:ext uri="{FF2B5EF4-FFF2-40B4-BE49-F238E27FC236}">
              <a16:creationId xmlns:a16="http://schemas.microsoft.com/office/drawing/2014/main" id="{00000000-0008-0000-0000-00006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11" name="Shape 5">
          <a:extLst>
            <a:ext uri="{FF2B5EF4-FFF2-40B4-BE49-F238E27FC236}">
              <a16:creationId xmlns:a16="http://schemas.microsoft.com/office/drawing/2014/main" id="{00000000-0008-0000-0000-00006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12" name="Shape 5">
          <a:extLst>
            <a:ext uri="{FF2B5EF4-FFF2-40B4-BE49-F238E27FC236}">
              <a16:creationId xmlns:a16="http://schemas.microsoft.com/office/drawing/2014/main" id="{00000000-0008-0000-0000-00007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13" name="Shape 5">
          <a:extLst>
            <a:ext uri="{FF2B5EF4-FFF2-40B4-BE49-F238E27FC236}">
              <a16:creationId xmlns:a16="http://schemas.microsoft.com/office/drawing/2014/main" id="{00000000-0008-0000-0000-00007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14" name="Shape 5">
          <a:extLst>
            <a:ext uri="{FF2B5EF4-FFF2-40B4-BE49-F238E27FC236}">
              <a16:creationId xmlns:a16="http://schemas.microsoft.com/office/drawing/2014/main" id="{00000000-0008-0000-0000-00007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15" name="Shape 5">
          <a:extLst>
            <a:ext uri="{FF2B5EF4-FFF2-40B4-BE49-F238E27FC236}">
              <a16:creationId xmlns:a16="http://schemas.microsoft.com/office/drawing/2014/main" id="{00000000-0008-0000-0000-00007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16" name="Shape 5">
          <a:extLst>
            <a:ext uri="{FF2B5EF4-FFF2-40B4-BE49-F238E27FC236}">
              <a16:creationId xmlns:a16="http://schemas.microsoft.com/office/drawing/2014/main" id="{00000000-0008-0000-0000-00007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17" name="Shape 5">
          <a:extLst>
            <a:ext uri="{FF2B5EF4-FFF2-40B4-BE49-F238E27FC236}">
              <a16:creationId xmlns:a16="http://schemas.microsoft.com/office/drawing/2014/main" id="{00000000-0008-0000-0000-00007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18" name="Shape 5">
          <a:extLst>
            <a:ext uri="{FF2B5EF4-FFF2-40B4-BE49-F238E27FC236}">
              <a16:creationId xmlns:a16="http://schemas.microsoft.com/office/drawing/2014/main" id="{00000000-0008-0000-0000-00007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19" name="Shape 5">
          <a:extLst>
            <a:ext uri="{FF2B5EF4-FFF2-40B4-BE49-F238E27FC236}">
              <a16:creationId xmlns:a16="http://schemas.microsoft.com/office/drawing/2014/main" id="{00000000-0008-0000-0000-00007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20" name="Shape 5">
          <a:extLst>
            <a:ext uri="{FF2B5EF4-FFF2-40B4-BE49-F238E27FC236}">
              <a16:creationId xmlns:a16="http://schemas.microsoft.com/office/drawing/2014/main" id="{00000000-0008-0000-0000-00007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121" name="Shape 4">
          <a:extLst>
            <a:ext uri="{FF2B5EF4-FFF2-40B4-BE49-F238E27FC236}">
              <a16:creationId xmlns:a16="http://schemas.microsoft.com/office/drawing/2014/main" id="{00000000-0008-0000-0000-00007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122" name="Shape 4">
          <a:extLst>
            <a:ext uri="{FF2B5EF4-FFF2-40B4-BE49-F238E27FC236}">
              <a16:creationId xmlns:a16="http://schemas.microsoft.com/office/drawing/2014/main" id="{00000000-0008-0000-0000-00007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123" name="Shape 4">
          <a:extLst>
            <a:ext uri="{FF2B5EF4-FFF2-40B4-BE49-F238E27FC236}">
              <a16:creationId xmlns:a16="http://schemas.microsoft.com/office/drawing/2014/main" id="{00000000-0008-0000-0000-00007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124" name="Shape 4">
          <a:extLst>
            <a:ext uri="{FF2B5EF4-FFF2-40B4-BE49-F238E27FC236}">
              <a16:creationId xmlns:a16="http://schemas.microsoft.com/office/drawing/2014/main" id="{00000000-0008-0000-0000-00007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125" name="Shape 4">
          <a:extLst>
            <a:ext uri="{FF2B5EF4-FFF2-40B4-BE49-F238E27FC236}">
              <a16:creationId xmlns:a16="http://schemas.microsoft.com/office/drawing/2014/main" id="{00000000-0008-0000-0000-00007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126" name="Shape 4">
          <a:extLst>
            <a:ext uri="{FF2B5EF4-FFF2-40B4-BE49-F238E27FC236}">
              <a16:creationId xmlns:a16="http://schemas.microsoft.com/office/drawing/2014/main" id="{00000000-0008-0000-0000-00007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127" name="Shape 4">
          <a:extLst>
            <a:ext uri="{FF2B5EF4-FFF2-40B4-BE49-F238E27FC236}">
              <a16:creationId xmlns:a16="http://schemas.microsoft.com/office/drawing/2014/main" id="{00000000-0008-0000-0000-00007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128" name="Shape 4">
          <a:extLst>
            <a:ext uri="{FF2B5EF4-FFF2-40B4-BE49-F238E27FC236}">
              <a16:creationId xmlns:a16="http://schemas.microsoft.com/office/drawing/2014/main" id="{00000000-0008-0000-0000-00008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461</xdr:row>
      <xdr:rowOff>0</xdr:rowOff>
    </xdr:from>
    <xdr:ext cx="1152525" cy="933450"/>
    <xdr:sp macro="" textlink="">
      <xdr:nvSpPr>
        <xdr:cNvPr id="129" name="Shape 4">
          <a:extLst>
            <a:ext uri="{FF2B5EF4-FFF2-40B4-BE49-F238E27FC236}">
              <a16:creationId xmlns:a16="http://schemas.microsoft.com/office/drawing/2014/main" id="{00000000-0008-0000-0000-00008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30" name="Shape 4">
          <a:extLst>
            <a:ext uri="{FF2B5EF4-FFF2-40B4-BE49-F238E27FC236}">
              <a16:creationId xmlns:a16="http://schemas.microsoft.com/office/drawing/2014/main" id="{00000000-0008-0000-0000-00008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31" name="Shape 4">
          <a:extLst>
            <a:ext uri="{FF2B5EF4-FFF2-40B4-BE49-F238E27FC236}">
              <a16:creationId xmlns:a16="http://schemas.microsoft.com/office/drawing/2014/main" id="{00000000-0008-0000-0000-00008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32" name="Shape 4">
          <a:extLst>
            <a:ext uri="{FF2B5EF4-FFF2-40B4-BE49-F238E27FC236}">
              <a16:creationId xmlns:a16="http://schemas.microsoft.com/office/drawing/2014/main" id="{00000000-0008-0000-0000-00008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33" name="Shape 4">
          <a:extLst>
            <a:ext uri="{FF2B5EF4-FFF2-40B4-BE49-F238E27FC236}">
              <a16:creationId xmlns:a16="http://schemas.microsoft.com/office/drawing/2014/main" id="{00000000-0008-0000-0000-00008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34" name="Shape 4">
          <a:extLst>
            <a:ext uri="{FF2B5EF4-FFF2-40B4-BE49-F238E27FC236}">
              <a16:creationId xmlns:a16="http://schemas.microsoft.com/office/drawing/2014/main" id="{00000000-0008-0000-0000-00008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35" name="Shape 4">
          <a:extLst>
            <a:ext uri="{FF2B5EF4-FFF2-40B4-BE49-F238E27FC236}">
              <a16:creationId xmlns:a16="http://schemas.microsoft.com/office/drawing/2014/main" id="{00000000-0008-0000-0000-00008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36" name="Shape 4">
          <a:extLst>
            <a:ext uri="{FF2B5EF4-FFF2-40B4-BE49-F238E27FC236}">
              <a16:creationId xmlns:a16="http://schemas.microsoft.com/office/drawing/2014/main" id="{00000000-0008-0000-0000-00008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37" name="Shape 4">
          <a:extLst>
            <a:ext uri="{FF2B5EF4-FFF2-40B4-BE49-F238E27FC236}">
              <a16:creationId xmlns:a16="http://schemas.microsoft.com/office/drawing/2014/main" id="{00000000-0008-0000-0000-00008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38" name="Shape 4">
          <a:extLst>
            <a:ext uri="{FF2B5EF4-FFF2-40B4-BE49-F238E27FC236}">
              <a16:creationId xmlns:a16="http://schemas.microsoft.com/office/drawing/2014/main" id="{00000000-0008-0000-0000-00008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39" name="Shape 4">
          <a:extLst>
            <a:ext uri="{FF2B5EF4-FFF2-40B4-BE49-F238E27FC236}">
              <a16:creationId xmlns:a16="http://schemas.microsoft.com/office/drawing/2014/main" id="{00000000-0008-0000-0000-00008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40" name="Shape 4">
          <a:extLst>
            <a:ext uri="{FF2B5EF4-FFF2-40B4-BE49-F238E27FC236}">
              <a16:creationId xmlns:a16="http://schemas.microsoft.com/office/drawing/2014/main" id="{00000000-0008-0000-0000-00008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41" name="Shape 4">
          <a:extLst>
            <a:ext uri="{FF2B5EF4-FFF2-40B4-BE49-F238E27FC236}">
              <a16:creationId xmlns:a16="http://schemas.microsoft.com/office/drawing/2014/main" id="{00000000-0008-0000-0000-00008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42" name="Shape 4">
          <a:extLst>
            <a:ext uri="{FF2B5EF4-FFF2-40B4-BE49-F238E27FC236}">
              <a16:creationId xmlns:a16="http://schemas.microsoft.com/office/drawing/2014/main" id="{00000000-0008-0000-0000-00008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43" name="Shape 4">
          <a:extLst>
            <a:ext uri="{FF2B5EF4-FFF2-40B4-BE49-F238E27FC236}">
              <a16:creationId xmlns:a16="http://schemas.microsoft.com/office/drawing/2014/main" id="{00000000-0008-0000-0000-00008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44" name="Shape 4">
          <a:extLst>
            <a:ext uri="{FF2B5EF4-FFF2-40B4-BE49-F238E27FC236}">
              <a16:creationId xmlns:a16="http://schemas.microsoft.com/office/drawing/2014/main" id="{00000000-0008-0000-0000-00009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45" name="Shape 4">
          <a:extLst>
            <a:ext uri="{FF2B5EF4-FFF2-40B4-BE49-F238E27FC236}">
              <a16:creationId xmlns:a16="http://schemas.microsoft.com/office/drawing/2014/main" id="{00000000-0008-0000-0000-00009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46" name="Shape 4">
          <a:extLst>
            <a:ext uri="{FF2B5EF4-FFF2-40B4-BE49-F238E27FC236}">
              <a16:creationId xmlns:a16="http://schemas.microsoft.com/office/drawing/2014/main" id="{00000000-0008-0000-0000-00009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47" name="Shape 4">
          <a:extLst>
            <a:ext uri="{FF2B5EF4-FFF2-40B4-BE49-F238E27FC236}">
              <a16:creationId xmlns:a16="http://schemas.microsoft.com/office/drawing/2014/main" id="{00000000-0008-0000-0000-00009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48" name="Shape 4">
          <a:extLst>
            <a:ext uri="{FF2B5EF4-FFF2-40B4-BE49-F238E27FC236}">
              <a16:creationId xmlns:a16="http://schemas.microsoft.com/office/drawing/2014/main" id="{00000000-0008-0000-0000-00009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49" name="Shape 4">
          <a:extLst>
            <a:ext uri="{FF2B5EF4-FFF2-40B4-BE49-F238E27FC236}">
              <a16:creationId xmlns:a16="http://schemas.microsoft.com/office/drawing/2014/main" id="{00000000-0008-0000-0000-00009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50" name="Shape 4">
          <a:extLst>
            <a:ext uri="{FF2B5EF4-FFF2-40B4-BE49-F238E27FC236}">
              <a16:creationId xmlns:a16="http://schemas.microsoft.com/office/drawing/2014/main" id="{00000000-0008-0000-0000-00009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51" name="Shape 4">
          <a:extLst>
            <a:ext uri="{FF2B5EF4-FFF2-40B4-BE49-F238E27FC236}">
              <a16:creationId xmlns:a16="http://schemas.microsoft.com/office/drawing/2014/main" id="{00000000-0008-0000-0000-00009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52" name="Shape 4">
          <a:extLst>
            <a:ext uri="{FF2B5EF4-FFF2-40B4-BE49-F238E27FC236}">
              <a16:creationId xmlns:a16="http://schemas.microsoft.com/office/drawing/2014/main" id="{00000000-0008-0000-0000-00009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53" name="Shape 4">
          <a:extLst>
            <a:ext uri="{FF2B5EF4-FFF2-40B4-BE49-F238E27FC236}">
              <a16:creationId xmlns:a16="http://schemas.microsoft.com/office/drawing/2014/main" id="{00000000-0008-0000-0000-00009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54" name="Shape 4">
          <a:extLst>
            <a:ext uri="{FF2B5EF4-FFF2-40B4-BE49-F238E27FC236}">
              <a16:creationId xmlns:a16="http://schemas.microsoft.com/office/drawing/2014/main" id="{00000000-0008-0000-0000-00009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55" name="Shape 4">
          <a:extLst>
            <a:ext uri="{FF2B5EF4-FFF2-40B4-BE49-F238E27FC236}">
              <a16:creationId xmlns:a16="http://schemas.microsoft.com/office/drawing/2014/main" id="{00000000-0008-0000-0000-00009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462</xdr:row>
      <xdr:rowOff>0</xdr:rowOff>
    </xdr:from>
    <xdr:ext cx="1152525" cy="933450"/>
    <xdr:sp macro="" textlink="">
      <xdr:nvSpPr>
        <xdr:cNvPr id="156" name="Shape 4">
          <a:extLst>
            <a:ext uri="{FF2B5EF4-FFF2-40B4-BE49-F238E27FC236}">
              <a16:creationId xmlns:a16="http://schemas.microsoft.com/office/drawing/2014/main" id="{00000000-0008-0000-0000-00009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57" name="Shape 5">
          <a:extLst>
            <a:ext uri="{FF2B5EF4-FFF2-40B4-BE49-F238E27FC236}">
              <a16:creationId xmlns:a16="http://schemas.microsoft.com/office/drawing/2014/main" id="{00000000-0008-0000-0000-00009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58" name="Shape 5">
          <a:extLst>
            <a:ext uri="{FF2B5EF4-FFF2-40B4-BE49-F238E27FC236}">
              <a16:creationId xmlns:a16="http://schemas.microsoft.com/office/drawing/2014/main" id="{00000000-0008-0000-0000-00009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59" name="Shape 5">
          <a:extLst>
            <a:ext uri="{FF2B5EF4-FFF2-40B4-BE49-F238E27FC236}">
              <a16:creationId xmlns:a16="http://schemas.microsoft.com/office/drawing/2014/main" id="{00000000-0008-0000-0000-00009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60" name="Shape 5">
          <a:extLst>
            <a:ext uri="{FF2B5EF4-FFF2-40B4-BE49-F238E27FC236}">
              <a16:creationId xmlns:a16="http://schemas.microsoft.com/office/drawing/2014/main" id="{00000000-0008-0000-0000-0000A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61" name="Shape 5">
          <a:extLst>
            <a:ext uri="{FF2B5EF4-FFF2-40B4-BE49-F238E27FC236}">
              <a16:creationId xmlns:a16="http://schemas.microsoft.com/office/drawing/2014/main" id="{00000000-0008-0000-0000-0000A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62" name="Shape 5">
          <a:extLst>
            <a:ext uri="{FF2B5EF4-FFF2-40B4-BE49-F238E27FC236}">
              <a16:creationId xmlns:a16="http://schemas.microsoft.com/office/drawing/2014/main" id="{00000000-0008-0000-0000-0000A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63" name="Shape 5">
          <a:extLst>
            <a:ext uri="{FF2B5EF4-FFF2-40B4-BE49-F238E27FC236}">
              <a16:creationId xmlns:a16="http://schemas.microsoft.com/office/drawing/2014/main" id="{00000000-0008-0000-0000-0000A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64" name="Shape 5">
          <a:extLst>
            <a:ext uri="{FF2B5EF4-FFF2-40B4-BE49-F238E27FC236}">
              <a16:creationId xmlns:a16="http://schemas.microsoft.com/office/drawing/2014/main" id="{00000000-0008-0000-0000-0000A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65" name="Shape 5">
          <a:extLst>
            <a:ext uri="{FF2B5EF4-FFF2-40B4-BE49-F238E27FC236}">
              <a16:creationId xmlns:a16="http://schemas.microsoft.com/office/drawing/2014/main" id="{00000000-0008-0000-0000-0000A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66" name="Shape 5">
          <a:extLst>
            <a:ext uri="{FF2B5EF4-FFF2-40B4-BE49-F238E27FC236}">
              <a16:creationId xmlns:a16="http://schemas.microsoft.com/office/drawing/2014/main" id="{00000000-0008-0000-0000-0000A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67" name="Shape 5">
          <a:extLst>
            <a:ext uri="{FF2B5EF4-FFF2-40B4-BE49-F238E27FC236}">
              <a16:creationId xmlns:a16="http://schemas.microsoft.com/office/drawing/2014/main" id="{00000000-0008-0000-0000-0000A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68" name="Shape 5">
          <a:extLst>
            <a:ext uri="{FF2B5EF4-FFF2-40B4-BE49-F238E27FC236}">
              <a16:creationId xmlns:a16="http://schemas.microsoft.com/office/drawing/2014/main" id="{00000000-0008-0000-0000-0000A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69" name="Shape 5">
          <a:extLst>
            <a:ext uri="{FF2B5EF4-FFF2-40B4-BE49-F238E27FC236}">
              <a16:creationId xmlns:a16="http://schemas.microsoft.com/office/drawing/2014/main" id="{00000000-0008-0000-0000-0000A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70" name="Shape 5">
          <a:extLst>
            <a:ext uri="{FF2B5EF4-FFF2-40B4-BE49-F238E27FC236}">
              <a16:creationId xmlns:a16="http://schemas.microsoft.com/office/drawing/2014/main" id="{00000000-0008-0000-0000-0000A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71" name="Shape 5">
          <a:extLst>
            <a:ext uri="{FF2B5EF4-FFF2-40B4-BE49-F238E27FC236}">
              <a16:creationId xmlns:a16="http://schemas.microsoft.com/office/drawing/2014/main" id="{00000000-0008-0000-0000-0000A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72" name="Shape 5">
          <a:extLst>
            <a:ext uri="{FF2B5EF4-FFF2-40B4-BE49-F238E27FC236}">
              <a16:creationId xmlns:a16="http://schemas.microsoft.com/office/drawing/2014/main" id="{00000000-0008-0000-0000-0000A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73" name="Shape 5">
          <a:extLst>
            <a:ext uri="{FF2B5EF4-FFF2-40B4-BE49-F238E27FC236}">
              <a16:creationId xmlns:a16="http://schemas.microsoft.com/office/drawing/2014/main" id="{00000000-0008-0000-0000-0000A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74" name="Shape 5">
          <a:extLst>
            <a:ext uri="{FF2B5EF4-FFF2-40B4-BE49-F238E27FC236}">
              <a16:creationId xmlns:a16="http://schemas.microsoft.com/office/drawing/2014/main" id="{00000000-0008-0000-0000-0000A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75" name="Shape 5">
          <a:extLst>
            <a:ext uri="{FF2B5EF4-FFF2-40B4-BE49-F238E27FC236}">
              <a16:creationId xmlns:a16="http://schemas.microsoft.com/office/drawing/2014/main" id="{00000000-0008-0000-0000-0000A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76" name="Shape 5">
          <a:extLst>
            <a:ext uri="{FF2B5EF4-FFF2-40B4-BE49-F238E27FC236}">
              <a16:creationId xmlns:a16="http://schemas.microsoft.com/office/drawing/2014/main" id="{00000000-0008-0000-0000-0000B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77" name="Shape 5">
          <a:extLst>
            <a:ext uri="{FF2B5EF4-FFF2-40B4-BE49-F238E27FC236}">
              <a16:creationId xmlns:a16="http://schemas.microsoft.com/office/drawing/2014/main" id="{00000000-0008-0000-0000-0000B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78" name="Shape 5">
          <a:extLst>
            <a:ext uri="{FF2B5EF4-FFF2-40B4-BE49-F238E27FC236}">
              <a16:creationId xmlns:a16="http://schemas.microsoft.com/office/drawing/2014/main" id="{00000000-0008-0000-0000-0000B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79" name="Shape 5">
          <a:extLst>
            <a:ext uri="{FF2B5EF4-FFF2-40B4-BE49-F238E27FC236}">
              <a16:creationId xmlns:a16="http://schemas.microsoft.com/office/drawing/2014/main" id="{00000000-0008-0000-0000-0000B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80" name="Shape 5">
          <a:extLst>
            <a:ext uri="{FF2B5EF4-FFF2-40B4-BE49-F238E27FC236}">
              <a16:creationId xmlns:a16="http://schemas.microsoft.com/office/drawing/2014/main" id="{00000000-0008-0000-0000-0000B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81" name="Shape 5">
          <a:extLst>
            <a:ext uri="{FF2B5EF4-FFF2-40B4-BE49-F238E27FC236}">
              <a16:creationId xmlns:a16="http://schemas.microsoft.com/office/drawing/2014/main" id="{00000000-0008-0000-0000-0000B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82" name="Shape 5">
          <a:extLst>
            <a:ext uri="{FF2B5EF4-FFF2-40B4-BE49-F238E27FC236}">
              <a16:creationId xmlns:a16="http://schemas.microsoft.com/office/drawing/2014/main" id="{00000000-0008-0000-0000-0000B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83" name="Shape 5">
          <a:extLst>
            <a:ext uri="{FF2B5EF4-FFF2-40B4-BE49-F238E27FC236}">
              <a16:creationId xmlns:a16="http://schemas.microsoft.com/office/drawing/2014/main" id="{00000000-0008-0000-0000-0000B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84" name="Shape 5">
          <a:extLst>
            <a:ext uri="{FF2B5EF4-FFF2-40B4-BE49-F238E27FC236}">
              <a16:creationId xmlns:a16="http://schemas.microsoft.com/office/drawing/2014/main" id="{00000000-0008-0000-0000-0000B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85" name="Shape 5">
          <a:extLst>
            <a:ext uri="{FF2B5EF4-FFF2-40B4-BE49-F238E27FC236}">
              <a16:creationId xmlns:a16="http://schemas.microsoft.com/office/drawing/2014/main" id="{00000000-0008-0000-0000-0000B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86" name="Shape 5">
          <a:extLst>
            <a:ext uri="{FF2B5EF4-FFF2-40B4-BE49-F238E27FC236}">
              <a16:creationId xmlns:a16="http://schemas.microsoft.com/office/drawing/2014/main" id="{00000000-0008-0000-0000-0000B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87" name="Shape 5">
          <a:extLst>
            <a:ext uri="{FF2B5EF4-FFF2-40B4-BE49-F238E27FC236}">
              <a16:creationId xmlns:a16="http://schemas.microsoft.com/office/drawing/2014/main" id="{00000000-0008-0000-0000-0000B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88" name="Shape 5">
          <a:extLst>
            <a:ext uri="{FF2B5EF4-FFF2-40B4-BE49-F238E27FC236}">
              <a16:creationId xmlns:a16="http://schemas.microsoft.com/office/drawing/2014/main" id="{00000000-0008-0000-0000-0000B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89" name="Shape 5">
          <a:extLst>
            <a:ext uri="{FF2B5EF4-FFF2-40B4-BE49-F238E27FC236}">
              <a16:creationId xmlns:a16="http://schemas.microsoft.com/office/drawing/2014/main" id="{00000000-0008-0000-0000-0000B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90" name="Shape 5">
          <a:extLst>
            <a:ext uri="{FF2B5EF4-FFF2-40B4-BE49-F238E27FC236}">
              <a16:creationId xmlns:a16="http://schemas.microsoft.com/office/drawing/2014/main" id="{00000000-0008-0000-0000-0000B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91" name="Shape 5">
          <a:extLst>
            <a:ext uri="{FF2B5EF4-FFF2-40B4-BE49-F238E27FC236}">
              <a16:creationId xmlns:a16="http://schemas.microsoft.com/office/drawing/2014/main" id="{00000000-0008-0000-0000-0000B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463</xdr:row>
      <xdr:rowOff>0</xdr:rowOff>
    </xdr:from>
    <xdr:ext cx="1152525" cy="933450"/>
    <xdr:sp macro="" textlink="">
      <xdr:nvSpPr>
        <xdr:cNvPr id="192" name="Shape 5">
          <a:extLst>
            <a:ext uri="{FF2B5EF4-FFF2-40B4-BE49-F238E27FC236}">
              <a16:creationId xmlns:a16="http://schemas.microsoft.com/office/drawing/2014/main" id="{00000000-0008-0000-0000-0000C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193" name="Shape 4">
          <a:extLst>
            <a:ext uri="{FF2B5EF4-FFF2-40B4-BE49-F238E27FC236}">
              <a16:creationId xmlns:a16="http://schemas.microsoft.com/office/drawing/2014/main" id="{00000000-0008-0000-0000-0000C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194" name="Shape 4">
          <a:extLst>
            <a:ext uri="{FF2B5EF4-FFF2-40B4-BE49-F238E27FC236}">
              <a16:creationId xmlns:a16="http://schemas.microsoft.com/office/drawing/2014/main" id="{00000000-0008-0000-0000-0000C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195" name="Shape 4">
          <a:extLst>
            <a:ext uri="{FF2B5EF4-FFF2-40B4-BE49-F238E27FC236}">
              <a16:creationId xmlns:a16="http://schemas.microsoft.com/office/drawing/2014/main" id="{00000000-0008-0000-0000-0000C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196" name="Shape 4">
          <a:extLst>
            <a:ext uri="{FF2B5EF4-FFF2-40B4-BE49-F238E27FC236}">
              <a16:creationId xmlns:a16="http://schemas.microsoft.com/office/drawing/2014/main" id="{00000000-0008-0000-0000-0000C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197" name="Shape 4">
          <a:extLst>
            <a:ext uri="{FF2B5EF4-FFF2-40B4-BE49-F238E27FC236}">
              <a16:creationId xmlns:a16="http://schemas.microsoft.com/office/drawing/2014/main" id="{00000000-0008-0000-0000-0000C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198" name="Shape 4">
          <a:extLst>
            <a:ext uri="{FF2B5EF4-FFF2-40B4-BE49-F238E27FC236}">
              <a16:creationId xmlns:a16="http://schemas.microsoft.com/office/drawing/2014/main" id="{00000000-0008-0000-0000-0000C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199" name="Shape 4">
          <a:extLst>
            <a:ext uri="{FF2B5EF4-FFF2-40B4-BE49-F238E27FC236}">
              <a16:creationId xmlns:a16="http://schemas.microsoft.com/office/drawing/2014/main" id="{00000000-0008-0000-0000-0000C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00" name="Shape 4">
          <a:extLst>
            <a:ext uri="{FF2B5EF4-FFF2-40B4-BE49-F238E27FC236}">
              <a16:creationId xmlns:a16="http://schemas.microsoft.com/office/drawing/2014/main" id="{00000000-0008-0000-0000-0000C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01" name="Shape 4">
          <a:extLst>
            <a:ext uri="{FF2B5EF4-FFF2-40B4-BE49-F238E27FC236}">
              <a16:creationId xmlns:a16="http://schemas.microsoft.com/office/drawing/2014/main" id="{00000000-0008-0000-0000-0000C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02" name="Shape 4">
          <a:extLst>
            <a:ext uri="{FF2B5EF4-FFF2-40B4-BE49-F238E27FC236}">
              <a16:creationId xmlns:a16="http://schemas.microsoft.com/office/drawing/2014/main" id="{00000000-0008-0000-0000-0000C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03" name="Shape 4">
          <a:extLst>
            <a:ext uri="{FF2B5EF4-FFF2-40B4-BE49-F238E27FC236}">
              <a16:creationId xmlns:a16="http://schemas.microsoft.com/office/drawing/2014/main" id="{00000000-0008-0000-0000-0000C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04" name="Shape 4">
          <a:extLst>
            <a:ext uri="{FF2B5EF4-FFF2-40B4-BE49-F238E27FC236}">
              <a16:creationId xmlns:a16="http://schemas.microsoft.com/office/drawing/2014/main" id="{00000000-0008-0000-0000-0000C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05" name="Shape 4">
          <a:extLst>
            <a:ext uri="{FF2B5EF4-FFF2-40B4-BE49-F238E27FC236}">
              <a16:creationId xmlns:a16="http://schemas.microsoft.com/office/drawing/2014/main" id="{00000000-0008-0000-0000-0000C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06" name="Shape 4">
          <a:extLst>
            <a:ext uri="{FF2B5EF4-FFF2-40B4-BE49-F238E27FC236}">
              <a16:creationId xmlns:a16="http://schemas.microsoft.com/office/drawing/2014/main" id="{00000000-0008-0000-0000-0000C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07" name="Shape 4">
          <a:extLst>
            <a:ext uri="{FF2B5EF4-FFF2-40B4-BE49-F238E27FC236}">
              <a16:creationId xmlns:a16="http://schemas.microsoft.com/office/drawing/2014/main" id="{00000000-0008-0000-0000-0000C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08" name="Shape 4">
          <a:extLst>
            <a:ext uri="{FF2B5EF4-FFF2-40B4-BE49-F238E27FC236}">
              <a16:creationId xmlns:a16="http://schemas.microsoft.com/office/drawing/2014/main" id="{00000000-0008-0000-0000-0000D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09" name="Shape 4">
          <a:extLst>
            <a:ext uri="{FF2B5EF4-FFF2-40B4-BE49-F238E27FC236}">
              <a16:creationId xmlns:a16="http://schemas.microsoft.com/office/drawing/2014/main" id="{00000000-0008-0000-0000-0000D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10" name="Shape 4">
          <a:extLst>
            <a:ext uri="{FF2B5EF4-FFF2-40B4-BE49-F238E27FC236}">
              <a16:creationId xmlns:a16="http://schemas.microsoft.com/office/drawing/2014/main" id="{00000000-0008-0000-0000-0000D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11" name="Shape 4">
          <a:extLst>
            <a:ext uri="{FF2B5EF4-FFF2-40B4-BE49-F238E27FC236}">
              <a16:creationId xmlns:a16="http://schemas.microsoft.com/office/drawing/2014/main" id="{00000000-0008-0000-0000-0000D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12" name="Shape 4">
          <a:extLst>
            <a:ext uri="{FF2B5EF4-FFF2-40B4-BE49-F238E27FC236}">
              <a16:creationId xmlns:a16="http://schemas.microsoft.com/office/drawing/2014/main" id="{00000000-0008-0000-0000-0000D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13" name="Shape 4">
          <a:extLst>
            <a:ext uri="{FF2B5EF4-FFF2-40B4-BE49-F238E27FC236}">
              <a16:creationId xmlns:a16="http://schemas.microsoft.com/office/drawing/2014/main" id="{00000000-0008-0000-0000-0000D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14" name="Shape 4">
          <a:extLst>
            <a:ext uri="{FF2B5EF4-FFF2-40B4-BE49-F238E27FC236}">
              <a16:creationId xmlns:a16="http://schemas.microsoft.com/office/drawing/2014/main" id="{00000000-0008-0000-0000-0000D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15" name="Shape 4">
          <a:extLst>
            <a:ext uri="{FF2B5EF4-FFF2-40B4-BE49-F238E27FC236}">
              <a16:creationId xmlns:a16="http://schemas.microsoft.com/office/drawing/2014/main" id="{00000000-0008-0000-0000-0000D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16" name="Shape 4">
          <a:extLst>
            <a:ext uri="{FF2B5EF4-FFF2-40B4-BE49-F238E27FC236}">
              <a16:creationId xmlns:a16="http://schemas.microsoft.com/office/drawing/2014/main" id="{00000000-0008-0000-0000-0000D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17" name="Shape 4">
          <a:extLst>
            <a:ext uri="{FF2B5EF4-FFF2-40B4-BE49-F238E27FC236}">
              <a16:creationId xmlns:a16="http://schemas.microsoft.com/office/drawing/2014/main" id="{00000000-0008-0000-0000-0000D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18" name="Shape 4">
          <a:extLst>
            <a:ext uri="{FF2B5EF4-FFF2-40B4-BE49-F238E27FC236}">
              <a16:creationId xmlns:a16="http://schemas.microsoft.com/office/drawing/2014/main" id="{00000000-0008-0000-0000-0000D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19" name="Shape 4">
          <a:extLst>
            <a:ext uri="{FF2B5EF4-FFF2-40B4-BE49-F238E27FC236}">
              <a16:creationId xmlns:a16="http://schemas.microsoft.com/office/drawing/2014/main" id="{00000000-0008-0000-0000-0000D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20" name="Shape 4">
          <a:extLst>
            <a:ext uri="{FF2B5EF4-FFF2-40B4-BE49-F238E27FC236}">
              <a16:creationId xmlns:a16="http://schemas.microsoft.com/office/drawing/2014/main" id="{00000000-0008-0000-0000-0000D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21" name="Shape 4">
          <a:extLst>
            <a:ext uri="{FF2B5EF4-FFF2-40B4-BE49-F238E27FC236}">
              <a16:creationId xmlns:a16="http://schemas.microsoft.com/office/drawing/2014/main" id="{00000000-0008-0000-0000-0000D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22" name="Shape 4">
          <a:extLst>
            <a:ext uri="{FF2B5EF4-FFF2-40B4-BE49-F238E27FC236}">
              <a16:creationId xmlns:a16="http://schemas.microsoft.com/office/drawing/2014/main" id="{00000000-0008-0000-0000-0000D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23" name="Shape 4">
          <a:extLst>
            <a:ext uri="{FF2B5EF4-FFF2-40B4-BE49-F238E27FC236}">
              <a16:creationId xmlns:a16="http://schemas.microsoft.com/office/drawing/2014/main" id="{00000000-0008-0000-0000-0000D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24" name="Shape 4">
          <a:extLst>
            <a:ext uri="{FF2B5EF4-FFF2-40B4-BE49-F238E27FC236}">
              <a16:creationId xmlns:a16="http://schemas.microsoft.com/office/drawing/2014/main" id="{00000000-0008-0000-0000-0000E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25" name="Shape 4">
          <a:extLst>
            <a:ext uri="{FF2B5EF4-FFF2-40B4-BE49-F238E27FC236}">
              <a16:creationId xmlns:a16="http://schemas.microsoft.com/office/drawing/2014/main" id="{00000000-0008-0000-0000-0000E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26" name="Shape 4">
          <a:extLst>
            <a:ext uri="{FF2B5EF4-FFF2-40B4-BE49-F238E27FC236}">
              <a16:creationId xmlns:a16="http://schemas.microsoft.com/office/drawing/2014/main" id="{00000000-0008-0000-0000-0000E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27" name="Shape 4">
          <a:extLst>
            <a:ext uri="{FF2B5EF4-FFF2-40B4-BE49-F238E27FC236}">
              <a16:creationId xmlns:a16="http://schemas.microsoft.com/office/drawing/2014/main" id="{00000000-0008-0000-0000-0000E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464</xdr:row>
      <xdr:rowOff>0</xdr:rowOff>
    </xdr:from>
    <xdr:ext cx="1152525" cy="933450"/>
    <xdr:sp macro="" textlink="">
      <xdr:nvSpPr>
        <xdr:cNvPr id="228" name="Shape 4">
          <a:extLst>
            <a:ext uri="{FF2B5EF4-FFF2-40B4-BE49-F238E27FC236}">
              <a16:creationId xmlns:a16="http://schemas.microsoft.com/office/drawing/2014/main" id="{00000000-0008-0000-0000-0000E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29" name="Shape 4">
          <a:extLst>
            <a:ext uri="{FF2B5EF4-FFF2-40B4-BE49-F238E27FC236}">
              <a16:creationId xmlns:a16="http://schemas.microsoft.com/office/drawing/2014/main" id="{00000000-0008-0000-0000-0000E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30" name="Shape 4">
          <a:extLst>
            <a:ext uri="{FF2B5EF4-FFF2-40B4-BE49-F238E27FC236}">
              <a16:creationId xmlns:a16="http://schemas.microsoft.com/office/drawing/2014/main" id="{00000000-0008-0000-0000-0000E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31" name="Shape 4">
          <a:extLst>
            <a:ext uri="{FF2B5EF4-FFF2-40B4-BE49-F238E27FC236}">
              <a16:creationId xmlns:a16="http://schemas.microsoft.com/office/drawing/2014/main" id="{00000000-0008-0000-0000-0000E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32" name="Shape 4">
          <a:extLst>
            <a:ext uri="{FF2B5EF4-FFF2-40B4-BE49-F238E27FC236}">
              <a16:creationId xmlns:a16="http://schemas.microsoft.com/office/drawing/2014/main" id="{00000000-0008-0000-0000-0000E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33" name="Shape 4">
          <a:extLst>
            <a:ext uri="{FF2B5EF4-FFF2-40B4-BE49-F238E27FC236}">
              <a16:creationId xmlns:a16="http://schemas.microsoft.com/office/drawing/2014/main" id="{00000000-0008-0000-0000-0000E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34" name="Shape 4">
          <a:extLst>
            <a:ext uri="{FF2B5EF4-FFF2-40B4-BE49-F238E27FC236}">
              <a16:creationId xmlns:a16="http://schemas.microsoft.com/office/drawing/2014/main" id="{00000000-0008-0000-0000-0000E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35" name="Shape 4">
          <a:extLst>
            <a:ext uri="{FF2B5EF4-FFF2-40B4-BE49-F238E27FC236}">
              <a16:creationId xmlns:a16="http://schemas.microsoft.com/office/drawing/2014/main" id="{00000000-0008-0000-0000-0000E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36" name="Shape 4">
          <a:extLst>
            <a:ext uri="{FF2B5EF4-FFF2-40B4-BE49-F238E27FC236}">
              <a16:creationId xmlns:a16="http://schemas.microsoft.com/office/drawing/2014/main" id="{00000000-0008-0000-0000-0000E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37" name="Shape 4">
          <a:extLst>
            <a:ext uri="{FF2B5EF4-FFF2-40B4-BE49-F238E27FC236}">
              <a16:creationId xmlns:a16="http://schemas.microsoft.com/office/drawing/2014/main" id="{00000000-0008-0000-0000-0000E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38" name="Shape 4">
          <a:extLst>
            <a:ext uri="{FF2B5EF4-FFF2-40B4-BE49-F238E27FC236}">
              <a16:creationId xmlns:a16="http://schemas.microsoft.com/office/drawing/2014/main" id="{00000000-0008-0000-0000-0000E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39" name="Shape 4">
          <a:extLst>
            <a:ext uri="{FF2B5EF4-FFF2-40B4-BE49-F238E27FC236}">
              <a16:creationId xmlns:a16="http://schemas.microsoft.com/office/drawing/2014/main" id="{00000000-0008-0000-0000-0000E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40" name="Shape 4">
          <a:extLst>
            <a:ext uri="{FF2B5EF4-FFF2-40B4-BE49-F238E27FC236}">
              <a16:creationId xmlns:a16="http://schemas.microsoft.com/office/drawing/2014/main" id="{00000000-0008-0000-0000-0000F0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41" name="Shape 4">
          <a:extLst>
            <a:ext uri="{FF2B5EF4-FFF2-40B4-BE49-F238E27FC236}">
              <a16:creationId xmlns:a16="http://schemas.microsoft.com/office/drawing/2014/main" id="{00000000-0008-0000-0000-0000F1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42" name="Shape 4">
          <a:extLst>
            <a:ext uri="{FF2B5EF4-FFF2-40B4-BE49-F238E27FC236}">
              <a16:creationId xmlns:a16="http://schemas.microsoft.com/office/drawing/2014/main" id="{00000000-0008-0000-0000-0000F2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43" name="Shape 4">
          <a:extLst>
            <a:ext uri="{FF2B5EF4-FFF2-40B4-BE49-F238E27FC236}">
              <a16:creationId xmlns:a16="http://schemas.microsoft.com/office/drawing/2014/main" id="{00000000-0008-0000-0000-0000F3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44" name="Shape 4">
          <a:extLst>
            <a:ext uri="{FF2B5EF4-FFF2-40B4-BE49-F238E27FC236}">
              <a16:creationId xmlns:a16="http://schemas.microsoft.com/office/drawing/2014/main" id="{00000000-0008-0000-0000-0000F4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45" name="Shape 4">
          <a:extLst>
            <a:ext uri="{FF2B5EF4-FFF2-40B4-BE49-F238E27FC236}">
              <a16:creationId xmlns:a16="http://schemas.microsoft.com/office/drawing/2014/main" id="{00000000-0008-0000-0000-0000F5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46" name="Shape 4">
          <a:extLst>
            <a:ext uri="{FF2B5EF4-FFF2-40B4-BE49-F238E27FC236}">
              <a16:creationId xmlns:a16="http://schemas.microsoft.com/office/drawing/2014/main" id="{00000000-0008-0000-0000-0000F6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47" name="Shape 4">
          <a:extLst>
            <a:ext uri="{FF2B5EF4-FFF2-40B4-BE49-F238E27FC236}">
              <a16:creationId xmlns:a16="http://schemas.microsoft.com/office/drawing/2014/main" id="{00000000-0008-0000-0000-0000F7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48" name="Shape 4">
          <a:extLst>
            <a:ext uri="{FF2B5EF4-FFF2-40B4-BE49-F238E27FC236}">
              <a16:creationId xmlns:a16="http://schemas.microsoft.com/office/drawing/2014/main" id="{00000000-0008-0000-0000-0000F8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49" name="Shape 4">
          <a:extLst>
            <a:ext uri="{FF2B5EF4-FFF2-40B4-BE49-F238E27FC236}">
              <a16:creationId xmlns:a16="http://schemas.microsoft.com/office/drawing/2014/main" id="{00000000-0008-0000-0000-0000F9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50" name="Shape 4">
          <a:extLst>
            <a:ext uri="{FF2B5EF4-FFF2-40B4-BE49-F238E27FC236}">
              <a16:creationId xmlns:a16="http://schemas.microsoft.com/office/drawing/2014/main" id="{00000000-0008-0000-0000-0000FA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51" name="Shape 4">
          <a:extLst>
            <a:ext uri="{FF2B5EF4-FFF2-40B4-BE49-F238E27FC236}">
              <a16:creationId xmlns:a16="http://schemas.microsoft.com/office/drawing/2014/main" id="{00000000-0008-0000-0000-0000FB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52" name="Shape 4">
          <a:extLst>
            <a:ext uri="{FF2B5EF4-FFF2-40B4-BE49-F238E27FC236}">
              <a16:creationId xmlns:a16="http://schemas.microsoft.com/office/drawing/2014/main" id="{00000000-0008-0000-0000-0000FC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53" name="Shape 4">
          <a:extLst>
            <a:ext uri="{FF2B5EF4-FFF2-40B4-BE49-F238E27FC236}">
              <a16:creationId xmlns:a16="http://schemas.microsoft.com/office/drawing/2014/main" id="{00000000-0008-0000-0000-0000FD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54" name="Shape 4">
          <a:extLst>
            <a:ext uri="{FF2B5EF4-FFF2-40B4-BE49-F238E27FC236}">
              <a16:creationId xmlns:a16="http://schemas.microsoft.com/office/drawing/2014/main" id="{00000000-0008-0000-0000-0000FE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55" name="Shape 4">
          <a:extLst>
            <a:ext uri="{FF2B5EF4-FFF2-40B4-BE49-F238E27FC236}">
              <a16:creationId xmlns:a16="http://schemas.microsoft.com/office/drawing/2014/main" id="{00000000-0008-0000-0000-0000FF00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56" name="Shape 4">
          <a:extLst>
            <a:ext uri="{FF2B5EF4-FFF2-40B4-BE49-F238E27FC236}">
              <a16:creationId xmlns:a16="http://schemas.microsoft.com/office/drawing/2014/main" id="{00000000-0008-0000-0000-00000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57" name="Shape 4">
          <a:extLst>
            <a:ext uri="{FF2B5EF4-FFF2-40B4-BE49-F238E27FC236}">
              <a16:creationId xmlns:a16="http://schemas.microsoft.com/office/drawing/2014/main" id="{00000000-0008-0000-0000-00000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58" name="Shape 4">
          <a:extLst>
            <a:ext uri="{FF2B5EF4-FFF2-40B4-BE49-F238E27FC236}">
              <a16:creationId xmlns:a16="http://schemas.microsoft.com/office/drawing/2014/main" id="{00000000-0008-0000-0000-00000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59" name="Shape 4">
          <a:extLst>
            <a:ext uri="{FF2B5EF4-FFF2-40B4-BE49-F238E27FC236}">
              <a16:creationId xmlns:a16="http://schemas.microsoft.com/office/drawing/2014/main" id="{00000000-0008-0000-0000-00000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60" name="Shape 4">
          <a:extLst>
            <a:ext uri="{FF2B5EF4-FFF2-40B4-BE49-F238E27FC236}">
              <a16:creationId xmlns:a16="http://schemas.microsoft.com/office/drawing/2014/main" id="{00000000-0008-0000-0000-00000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61" name="Shape 4">
          <a:extLst>
            <a:ext uri="{FF2B5EF4-FFF2-40B4-BE49-F238E27FC236}">
              <a16:creationId xmlns:a16="http://schemas.microsoft.com/office/drawing/2014/main" id="{00000000-0008-0000-0000-00000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62" name="Shape 4">
          <a:extLst>
            <a:ext uri="{FF2B5EF4-FFF2-40B4-BE49-F238E27FC236}">
              <a16:creationId xmlns:a16="http://schemas.microsoft.com/office/drawing/2014/main" id="{00000000-0008-0000-0000-00000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63" name="Shape 4">
          <a:extLst>
            <a:ext uri="{FF2B5EF4-FFF2-40B4-BE49-F238E27FC236}">
              <a16:creationId xmlns:a16="http://schemas.microsoft.com/office/drawing/2014/main" id="{00000000-0008-0000-0000-00000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264" name="Shape 4">
          <a:extLst>
            <a:ext uri="{FF2B5EF4-FFF2-40B4-BE49-F238E27FC236}">
              <a16:creationId xmlns:a16="http://schemas.microsoft.com/office/drawing/2014/main" id="{00000000-0008-0000-0000-00000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65" name="Shape 4">
          <a:extLst>
            <a:ext uri="{FF2B5EF4-FFF2-40B4-BE49-F238E27FC236}">
              <a16:creationId xmlns:a16="http://schemas.microsoft.com/office/drawing/2014/main" id="{00000000-0008-0000-0000-00000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66" name="Shape 4">
          <a:extLst>
            <a:ext uri="{FF2B5EF4-FFF2-40B4-BE49-F238E27FC236}">
              <a16:creationId xmlns:a16="http://schemas.microsoft.com/office/drawing/2014/main" id="{00000000-0008-0000-0000-00000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67" name="Shape 4">
          <a:extLst>
            <a:ext uri="{FF2B5EF4-FFF2-40B4-BE49-F238E27FC236}">
              <a16:creationId xmlns:a16="http://schemas.microsoft.com/office/drawing/2014/main" id="{00000000-0008-0000-0000-00000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68" name="Shape 4">
          <a:extLst>
            <a:ext uri="{FF2B5EF4-FFF2-40B4-BE49-F238E27FC236}">
              <a16:creationId xmlns:a16="http://schemas.microsoft.com/office/drawing/2014/main" id="{00000000-0008-0000-0000-00000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69" name="Shape 4">
          <a:extLst>
            <a:ext uri="{FF2B5EF4-FFF2-40B4-BE49-F238E27FC236}">
              <a16:creationId xmlns:a16="http://schemas.microsoft.com/office/drawing/2014/main" id="{00000000-0008-0000-0000-00000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70" name="Shape 4">
          <a:extLst>
            <a:ext uri="{FF2B5EF4-FFF2-40B4-BE49-F238E27FC236}">
              <a16:creationId xmlns:a16="http://schemas.microsoft.com/office/drawing/2014/main" id="{00000000-0008-0000-0000-00000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71" name="Shape 4">
          <a:extLst>
            <a:ext uri="{FF2B5EF4-FFF2-40B4-BE49-F238E27FC236}">
              <a16:creationId xmlns:a16="http://schemas.microsoft.com/office/drawing/2014/main" id="{00000000-0008-0000-0000-00000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72" name="Shape 4">
          <a:extLst>
            <a:ext uri="{FF2B5EF4-FFF2-40B4-BE49-F238E27FC236}">
              <a16:creationId xmlns:a16="http://schemas.microsoft.com/office/drawing/2014/main" id="{00000000-0008-0000-0000-00001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73" name="Shape 4">
          <a:extLst>
            <a:ext uri="{FF2B5EF4-FFF2-40B4-BE49-F238E27FC236}">
              <a16:creationId xmlns:a16="http://schemas.microsoft.com/office/drawing/2014/main" id="{00000000-0008-0000-0000-00001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74" name="Shape 4">
          <a:extLst>
            <a:ext uri="{FF2B5EF4-FFF2-40B4-BE49-F238E27FC236}">
              <a16:creationId xmlns:a16="http://schemas.microsoft.com/office/drawing/2014/main" id="{00000000-0008-0000-0000-00001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75" name="Shape 4">
          <a:extLst>
            <a:ext uri="{FF2B5EF4-FFF2-40B4-BE49-F238E27FC236}">
              <a16:creationId xmlns:a16="http://schemas.microsoft.com/office/drawing/2014/main" id="{00000000-0008-0000-0000-00001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76" name="Shape 4">
          <a:extLst>
            <a:ext uri="{FF2B5EF4-FFF2-40B4-BE49-F238E27FC236}">
              <a16:creationId xmlns:a16="http://schemas.microsoft.com/office/drawing/2014/main" id="{00000000-0008-0000-0000-00001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77" name="Shape 4">
          <a:extLst>
            <a:ext uri="{FF2B5EF4-FFF2-40B4-BE49-F238E27FC236}">
              <a16:creationId xmlns:a16="http://schemas.microsoft.com/office/drawing/2014/main" id="{00000000-0008-0000-0000-00001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78" name="Shape 4">
          <a:extLst>
            <a:ext uri="{FF2B5EF4-FFF2-40B4-BE49-F238E27FC236}">
              <a16:creationId xmlns:a16="http://schemas.microsoft.com/office/drawing/2014/main" id="{00000000-0008-0000-0000-00001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79" name="Shape 4">
          <a:extLst>
            <a:ext uri="{FF2B5EF4-FFF2-40B4-BE49-F238E27FC236}">
              <a16:creationId xmlns:a16="http://schemas.microsoft.com/office/drawing/2014/main" id="{00000000-0008-0000-0000-00001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80" name="Shape 4">
          <a:extLst>
            <a:ext uri="{FF2B5EF4-FFF2-40B4-BE49-F238E27FC236}">
              <a16:creationId xmlns:a16="http://schemas.microsoft.com/office/drawing/2014/main" id="{00000000-0008-0000-0000-00001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81" name="Shape 4">
          <a:extLst>
            <a:ext uri="{FF2B5EF4-FFF2-40B4-BE49-F238E27FC236}">
              <a16:creationId xmlns:a16="http://schemas.microsoft.com/office/drawing/2014/main" id="{00000000-0008-0000-0000-00001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82" name="Shape 4">
          <a:extLst>
            <a:ext uri="{FF2B5EF4-FFF2-40B4-BE49-F238E27FC236}">
              <a16:creationId xmlns:a16="http://schemas.microsoft.com/office/drawing/2014/main" id="{00000000-0008-0000-0000-00001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83" name="Shape 4">
          <a:extLst>
            <a:ext uri="{FF2B5EF4-FFF2-40B4-BE49-F238E27FC236}">
              <a16:creationId xmlns:a16="http://schemas.microsoft.com/office/drawing/2014/main" id="{00000000-0008-0000-0000-00001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84" name="Shape 4">
          <a:extLst>
            <a:ext uri="{FF2B5EF4-FFF2-40B4-BE49-F238E27FC236}">
              <a16:creationId xmlns:a16="http://schemas.microsoft.com/office/drawing/2014/main" id="{00000000-0008-0000-0000-00001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85" name="Shape 4">
          <a:extLst>
            <a:ext uri="{FF2B5EF4-FFF2-40B4-BE49-F238E27FC236}">
              <a16:creationId xmlns:a16="http://schemas.microsoft.com/office/drawing/2014/main" id="{00000000-0008-0000-0000-00001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86" name="Shape 4">
          <a:extLst>
            <a:ext uri="{FF2B5EF4-FFF2-40B4-BE49-F238E27FC236}">
              <a16:creationId xmlns:a16="http://schemas.microsoft.com/office/drawing/2014/main" id="{00000000-0008-0000-0000-00001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87" name="Shape 4">
          <a:extLst>
            <a:ext uri="{FF2B5EF4-FFF2-40B4-BE49-F238E27FC236}">
              <a16:creationId xmlns:a16="http://schemas.microsoft.com/office/drawing/2014/main" id="{00000000-0008-0000-0000-00001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88" name="Shape 4">
          <a:extLst>
            <a:ext uri="{FF2B5EF4-FFF2-40B4-BE49-F238E27FC236}">
              <a16:creationId xmlns:a16="http://schemas.microsoft.com/office/drawing/2014/main" id="{00000000-0008-0000-0000-00002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89" name="Shape 4">
          <a:extLst>
            <a:ext uri="{FF2B5EF4-FFF2-40B4-BE49-F238E27FC236}">
              <a16:creationId xmlns:a16="http://schemas.microsoft.com/office/drawing/2014/main" id="{00000000-0008-0000-0000-00002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90" name="Shape 4">
          <a:extLst>
            <a:ext uri="{FF2B5EF4-FFF2-40B4-BE49-F238E27FC236}">
              <a16:creationId xmlns:a16="http://schemas.microsoft.com/office/drawing/2014/main" id="{00000000-0008-0000-0000-00002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91" name="Shape 4">
          <a:extLst>
            <a:ext uri="{FF2B5EF4-FFF2-40B4-BE49-F238E27FC236}">
              <a16:creationId xmlns:a16="http://schemas.microsoft.com/office/drawing/2014/main" id="{00000000-0008-0000-0000-00002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92" name="Shape 4">
          <a:extLst>
            <a:ext uri="{FF2B5EF4-FFF2-40B4-BE49-F238E27FC236}">
              <a16:creationId xmlns:a16="http://schemas.microsoft.com/office/drawing/2014/main" id="{00000000-0008-0000-0000-00002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93" name="Shape 4">
          <a:extLst>
            <a:ext uri="{FF2B5EF4-FFF2-40B4-BE49-F238E27FC236}">
              <a16:creationId xmlns:a16="http://schemas.microsoft.com/office/drawing/2014/main" id="{00000000-0008-0000-0000-00002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94" name="Shape 4">
          <a:extLst>
            <a:ext uri="{FF2B5EF4-FFF2-40B4-BE49-F238E27FC236}">
              <a16:creationId xmlns:a16="http://schemas.microsoft.com/office/drawing/2014/main" id="{00000000-0008-0000-0000-00002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95" name="Shape 4">
          <a:extLst>
            <a:ext uri="{FF2B5EF4-FFF2-40B4-BE49-F238E27FC236}">
              <a16:creationId xmlns:a16="http://schemas.microsoft.com/office/drawing/2014/main" id="{00000000-0008-0000-0000-00002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96" name="Shape 4">
          <a:extLst>
            <a:ext uri="{FF2B5EF4-FFF2-40B4-BE49-F238E27FC236}">
              <a16:creationId xmlns:a16="http://schemas.microsoft.com/office/drawing/2014/main" id="{00000000-0008-0000-0000-00002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97" name="Shape 4">
          <a:extLst>
            <a:ext uri="{FF2B5EF4-FFF2-40B4-BE49-F238E27FC236}">
              <a16:creationId xmlns:a16="http://schemas.microsoft.com/office/drawing/2014/main" id="{00000000-0008-0000-0000-00002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98" name="Shape 4">
          <a:extLst>
            <a:ext uri="{FF2B5EF4-FFF2-40B4-BE49-F238E27FC236}">
              <a16:creationId xmlns:a16="http://schemas.microsoft.com/office/drawing/2014/main" id="{00000000-0008-0000-0000-00002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299" name="Shape 4">
          <a:extLst>
            <a:ext uri="{FF2B5EF4-FFF2-40B4-BE49-F238E27FC236}">
              <a16:creationId xmlns:a16="http://schemas.microsoft.com/office/drawing/2014/main" id="{00000000-0008-0000-0000-00002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467</xdr:row>
      <xdr:rowOff>0</xdr:rowOff>
    </xdr:from>
    <xdr:ext cx="1152525" cy="933450"/>
    <xdr:sp macro="" textlink="">
      <xdr:nvSpPr>
        <xdr:cNvPr id="300" name="Shape 4">
          <a:extLst>
            <a:ext uri="{FF2B5EF4-FFF2-40B4-BE49-F238E27FC236}">
              <a16:creationId xmlns:a16="http://schemas.microsoft.com/office/drawing/2014/main" id="{00000000-0008-0000-0000-00002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01" name="Shape 4">
          <a:extLst>
            <a:ext uri="{FF2B5EF4-FFF2-40B4-BE49-F238E27FC236}">
              <a16:creationId xmlns:a16="http://schemas.microsoft.com/office/drawing/2014/main" id="{00000000-0008-0000-0000-00002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02" name="Shape 4">
          <a:extLst>
            <a:ext uri="{FF2B5EF4-FFF2-40B4-BE49-F238E27FC236}">
              <a16:creationId xmlns:a16="http://schemas.microsoft.com/office/drawing/2014/main" id="{00000000-0008-0000-0000-00002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03" name="Shape 4">
          <a:extLst>
            <a:ext uri="{FF2B5EF4-FFF2-40B4-BE49-F238E27FC236}">
              <a16:creationId xmlns:a16="http://schemas.microsoft.com/office/drawing/2014/main" id="{00000000-0008-0000-0000-00002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04" name="Shape 4">
          <a:extLst>
            <a:ext uri="{FF2B5EF4-FFF2-40B4-BE49-F238E27FC236}">
              <a16:creationId xmlns:a16="http://schemas.microsoft.com/office/drawing/2014/main" id="{00000000-0008-0000-0000-00003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05" name="Shape 4">
          <a:extLst>
            <a:ext uri="{FF2B5EF4-FFF2-40B4-BE49-F238E27FC236}">
              <a16:creationId xmlns:a16="http://schemas.microsoft.com/office/drawing/2014/main" id="{00000000-0008-0000-0000-00003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06" name="Shape 4">
          <a:extLst>
            <a:ext uri="{FF2B5EF4-FFF2-40B4-BE49-F238E27FC236}">
              <a16:creationId xmlns:a16="http://schemas.microsoft.com/office/drawing/2014/main" id="{00000000-0008-0000-0000-00003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07" name="Shape 4">
          <a:extLst>
            <a:ext uri="{FF2B5EF4-FFF2-40B4-BE49-F238E27FC236}">
              <a16:creationId xmlns:a16="http://schemas.microsoft.com/office/drawing/2014/main" id="{00000000-0008-0000-0000-00003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08" name="Shape 4">
          <a:extLst>
            <a:ext uri="{FF2B5EF4-FFF2-40B4-BE49-F238E27FC236}">
              <a16:creationId xmlns:a16="http://schemas.microsoft.com/office/drawing/2014/main" id="{00000000-0008-0000-0000-00003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09" name="Shape 4">
          <a:extLst>
            <a:ext uri="{FF2B5EF4-FFF2-40B4-BE49-F238E27FC236}">
              <a16:creationId xmlns:a16="http://schemas.microsoft.com/office/drawing/2014/main" id="{00000000-0008-0000-0000-00003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10" name="Shape 4">
          <a:extLst>
            <a:ext uri="{FF2B5EF4-FFF2-40B4-BE49-F238E27FC236}">
              <a16:creationId xmlns:a16="http://schemas.microsoft.com/office/drawing/2014/main" id="{00000000-0008-0000-0000-00003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11" name="Shape 4">
          <a:extLst>
            <a:ext uri="{FF2B5EF4-FFF2-40B4-BE49-F238E27FC236}">
              <a16:creationId xmlns:a16="http://schemas.microsoft.com/office/drawing/2014/main" id="{00000000-0008-0000-0000-00003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12" name="Shape 4">
          <a:extLst>
            <a:ext uri="{FF2B5EF4-FFF2-40B4-BE49-F238E27FC236}">
              <a16:creationId xmlns:a16="http://schemas.microsoft.com/office/drawing/2014/main" id="{00000000-0008-0000-0000-00003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13" name="Shape 4">
          <a:extLst>
            <a:ext uri="{FF2B5EF4-FFF2-40B4-BE49-F238E27FC236}">
              <a16:creationId xmlns:a16="http://schemas.microsoft.com/office/drawing/2014/main" id="{00000000-0008-0000-0000-00003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14" name="Shape 4">
          <a:extLst>
            <a:ext uri="{FF2B5EF4-FFF2-40B4-BE49-F238E27FC236}">
              <a16:creationId xmlns:a16="http://schemas.microsoft.com/office/drawing/2014/main" id="{00000000-0008-0000-0000-00003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15" name="Shape 4">
          <a:extLst>
            <a:ext uri="{FF2B5EF4-FFF2-40B4-BE49-F238E27FC236}">
              <a16:creationId xmlns:a16="http://schemas.microsoft.com/office/drawing/2014/main" id="{00000000-0008-0000-0000-00003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16" name="Shape 4">
          <a:extLst>
            <a:ext uri="{FF2B5EF4-FFF2-40B4-BE49-F238E27FC236}">
              <a16:creationId xmlns:a16="http://schemas.microsoft.com/office/drawing/2014/main" id="{00000000-0008-0000-0000-00003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17" name="Shape 4">
          <a:extLst>
            <a:ext uri="{FF2B5EF4-FFF2-40B4-BE49-F238E27FC236}">
              <a16:creationId xmlns:a16="http://schemas.microsoft.com/office/drawing/2014/main" id="{00000000-0008-0000-0000-00003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18" name="Shape 4">
          <a:extLst>
            <a:ext uri="{FF2B5EF4-FFF2-40B4-BE49-F238E27FC236}">
              <a16:creationId xmlns:a16="http://schemas.microsoft.com/office/drawing/2014/main" id="{00000000-0008-0000-0000-00003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19" name="Shape 4">
          <a:extLst>
            <a:ext uri="{FF2B5EF4-FFF2-40B4-BE49-F238E27FC236}">
              <a16:creationId xmlns:a16="http://schemas.microsoft.com/office/drawing/2014/main" id="{00000000-0008-0000-0000-00003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20" name="Shape 4">
          <a:extLst>
            <a:ext uri="{FF2B5EF4-FFF2-40B4-BE49-F238E27FC236}">
              <a16:creationId xmlns:a16="http://schemas.microsoft.com/office/drawing/2014/main" id="{00000000-0008-0000-0000-00004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21" name="Shape 4">
          <a:extLst>
            <a:ext uri="{FF2B5EF4-FFF2-40B4-BE49-F238E27FC236}">
              <a16:creationId xmlns:a16="http://schemas.microsoft.com/office/drawing/2014/main" id="{00000000-0008-0000-0000-00004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22" name="Shape 4">
          <a:extLst>
            <a:ext uri="{FF2B5EF4-FFF2-40B4-BE49-F238E27FC236}">
              <a16:creationId xmlns:a16="http://schemas.microsoft.com/office/drawing/2014/main" id="{00000000-0008-0000-0000-00004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23" name="Shape 4">
          <a:extLst>
            <a:ext uri="{FF2B5EF4-FFF2-40B4-BE49-F238E27FC236}">
              <a16:creationId xmlns:a16="http://schemas.microsoft.com/office/drawing/2014/main" id="{00000000-0008-0000-0000-00004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24" name="Shape 4">
          <a:extLst>
            <a:ext uri="{FF2B5EF4-FFF2-40B4-BE49-F238E27FC236}">
              <a16:creationId xmlns:a16="http://schemas.microsoft.com/office/drawing/2014/main" id="{00000000-0008-0000-0000-00004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25" name="Shape 4">
          <a:extLst>
            <a:ext uri="{FF2B5EF4-FFF2-40B4-BE49-F238E27FC236}">
              <a16:creationId xmlns:a16="http://schemas.microsoft.com/office/drawing/2014/main" id="{00000000-0008-0000-0000-00004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26" name="Shape 4">
          <a:extLst>
            <a:ext uri="{FF2B5EF4-FFF2-40B4-BE49-F238E27FC236}">
              <a16:creationId xmlns:a16="http://schemas.microsoft.com/office/drawing/2014/main" id="{00000000-0008-0000-0000-00004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27" name="Shape 4">
          <a:extLst>
            <a:ext uri="{FF2B5EF4-FFF2-40B4-BE49-F238E27FC236}">
              <a16:creationId xmlns:a16="http://schemas.microsoft.com/office/drawing/2014/main" id="{00000000-0008-0000-0000-00004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28" name="Shape 4">
          <a:extLst>
            <a:ext uri="{FF2B5EF4-FFF2-40B4-BE49-F238E27FC236}">
              <a16:creationId xmlns:a16="http://schemas.microsoft.com/office/drawing/2014/main" id="{00000000-0008-0000-0000-00004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29" name="Shape 4">
          <a:extLst>
            <a:ext uri="{FF2B5EF4-FFF2-40B4-BE49-F238E27FC236}">
              <a16:creationId xmlns:a16="http://schemas.microsoft.com/office/drawing/2014/main" id="{00000000-0008-0000-0000-00004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30" name="Shape 4">
          <a:extLst>
            <a:ext uri="{FF2B5EF4-FFF2-40B4-BE49-F238E27FC236}">
              <a16:creationId xmlns:a16="http://schemas.microsoft.com/office/drawing/2014/main" id="{00000000-0008-0000-0000-00004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31" name="Shape 4">
          <a:extLst>
            <a:ext uri="{FF2B5EF4-FFF2-40B4-BE49-F238E27FC236}">
              <a16:creationId xmlns:a16="http://schemas.microsoft.com/office/drawing/2014/main" id="{00000000-0008-0000-0000-00004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32" name="Shape 4">
          <a:extLst>
            <a:ext uri="{FF2B5EF4-FFF2-40B4-BE49-F238E27FC236}">
              <a16:creationId xmlns:a16="http://schemas.microsoft.com/office/drawing/2014/main" id="{00000000-0008-0000-0000-00004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33" name="Shape 4">
          <a:extLst>
            <a:ext uri="{FF2B5EF4-FFF2-40B4-BE49-F238E27FC236}">
              <a16:creationId xmlns:a16="http://schemas.microsoft.com/office/drawing/2014/main" id="{00000000-0008-0000-0000-00004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34" name="Shape 4">
          <a:extLst>
            <a:ext uri="{FF2B5EF4-FFF2-40B4-BE49-F238E27FC236}">
              <a16:creationId xmlns:a16="http://schemas.microsoft.com/office/drawing/2014/main" id="{00000000-0008-0000-0000-00004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35" name="Shape 4">
          <a:extLst>
            <a:ext uri="{FF2B5EF4-FFF2-40B4-BE49-F238E27FC236}">
              <a16:creationId xmlns:a16="http://schemas.microsoft.com/office/drawing/2014/main" id="{00000000-0008-0000-0000-00004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468</xdr:row>
      <xdr:rowOff>0</xdr:rowOff>
    </xdr:from>
    <xdr:ext cx="1152525" cy="933450"/>
    <xdr:sp macro="" textlink="">
      <xdr:nvSpPr>
        <xdr:cNvPr id="336" name="Shape 4">
          <a:extLst>
            <a:ext uri="{FF2B5EF4-FFF2-40B4-BE49-F238E27FC236}">
              <a16:creationId xmlns:a16="http://schemas.microsoft.com/office/drawing/2014/main" id="{00000000-0008-0000-0000-00005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37" name="Shape 4">
          <a:extLst>
            <a:ext uri="{FF2B5EF4-FFF2-40B4-BE49-F238E27FC236}">
              <a16:creationId xmlns:a16="http://schemas.microsoft.com/office/drawing/2014/main" id="{00000000-0008-0000-0000-00005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38" name="Shape 4">
          <a:extLst>
            <a:ext uri="{FF2B5EF4-FFF2-40B4-BE49-F238E27FC236}">
              <a16:creationId xmlns:a16="http://schemas.microsoft.com/office/drawing/2014/main" id="{00000000-0008-0000-0000-00005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39" name="Shape 4">
          <a:extLst>
            <a:ext uri="{FF2B5EF4-FFF2-40B4-BE49-F238E27FC236}">
              <a16:creationId xmlns:a16="http://schemas.microsoft.com/office/drawing/2014/main" id="{00000000-0008-0000-0000-00005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40" name="Shape 4">
          <a:extLst>
            <a:ext uri="{FF2B5EF4-FFF2-40B4-BE49-F238E27FC236}">
              <a16:creationId xmlns:a16="http://schemas.microsoft.com/office/drawing/2014/main" id="{00000000-0008-0000-0000-00005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41" name="Shape 4">
          <a:extLst>
            <a:ext uri="{FF2B5EF4-FFF2-40B4-BE49-F238E27FC236}">
              <a16:creationId xmlns:a16="http://schemas.microsoft.com/office/drawing/2014/main" id="{00000000-0008-0000-0000-00005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42" name="Shape 4">
          <a:extLst>
            <a:ext uri="{FF2B5EF4-FFF2-40B4-BE49-F238E27FC236}">
              <a16:creationId xmlns:a16="http://schemas.microsoft.com/office/drawing/2014/main" id="{00000000-0008-0000-0000-00005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43" name="Shape 4">
          <a:extLst>
            <a:ext uri="{FF2B5EF4-FFF2-40B4-BE49-F238E27FC236}">
              <a16:creationId xmlns:a16="http://schemas.microsoft.com/office/drawing/2014/main" id="{00000000-0008-0000-0000-00005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44" name="Shape 4">
          <a:extLst>
            <a:ext uri="{FF2B5EF4-FFF2-40B4-BE49-F238E27FC236}">
              <a16:creationId xmlns:a16="http://schemas.microsoft.com/office/drawing/2014/main" id="{00000000-0008-0000-0000-00005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45" name="Shape 4">
          <a:extLst>
            <a:ext uri="{FF2B5EF4-FFF2-40B4-BE49-F238E27FC236}">
              <a16:creationId xmlns:a16="http://schemas.microsoft.com/office/drawing/2014/main" id="{00000000-0008-0000-0000-00005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46" name="Shape 4">
          <a:extLst>
            <a:ext uri="{FF2B5EF4-FFF2-40B4-BE49-F238E27FC236}">
              <a16:creationId xmlns:a16="http://schemas.microsoft.com/office/drawing/2014/main" id="{00000000-0008-0000-0000-00005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47" name="Shape 4">
          <a:extLst>
            <a:ext uri="{FF2B5EF4-FFF2-40B4-BE49-F238E27FC236}">
              <a16:creationId xmlns:a16="http://schemas.microsoft.com/office/drawing/2014/main" id="{00000000-0008-0000-0000-00005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48" name="Shape 4">
          <a:extLst>
            <a:ext uri="{FF2B5EF4-FFF2-40B4-BE49-F238E27FC236}">
              <a16:creationId xmlns:a16="http://schemas.microsoft.com/office/drawing/2014/main" id="{00000000-0008-0000-0000-00005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49" name="Shape 4">
          <a:extLst>
            <a:ext uri="{FF2B5EF4-FFF2-40B4-BE49-F238E27FC236}">
              <a16:creationId xmlns:a16="http://schemas.microsoft.com/office/drawing/2014/main" id="{00000000-0008-0000-0000-00005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50" name="Shape 4">
          <a:extLst>
            <a:ext uri="{FF2B5EF4-FFF2-40B4-BE49-F238E27FC236}">
              <a16:creationId xmlns:a16="http://schemas.microsoft.com/office/drawing/2014/main" id="{00000000-0008-0000-0000-00005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51" name="Shape 4">
          <a:extLst>
            <a:ext uri="{FF2B5EF4-FFF2-40B4-BE49-F238E27FC236}">
              <a16:creationId xmlns:a16="http://schemas.microsoft.com/office/drawing/2014/main" id="{00000000-0008-0000-0000-00005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52" name="Shape 4">
          <a:extLst>
            <a:ext uri="{FF2B5EF4-FFF2-40B4-BE49-F238E27FC236}">
              <a16:creationId xmlns:a16="http://schemas.microsoft.com/office/drawing/2014/main" id="{00000000-0008-0000-0000-00006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53" name="Shape 4">
          <a:extLst>
            <a:ext uri="{FF2B5EF4-FFF2-40B4-BE49-F238E27FC236}">
              <a16:creationId xmlns:a16="http://schemas.microsoft.com/office/drawing/2014/main" id="{00000000-0008-0000-0000-00006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54" name="Shape 4">
          <a:extLst>
            <a:ext uri="{FF2B5EF4-FFF2-40B4-BE49-F238E27FC236}">
              <a16:creationId xmlns:a16="http://schemas.microsoft.com/office/drawing/2014/main" id="{00000000-0008-0000-0000-00006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55" name="Shape 4">
          <a:extLst>
            <a:ext uri="{FF2B5EF4-FFF2-40B4-BE49-F238E27FC236}">
              <a16:creationId xmlns:a16="http://schemas.microsoft.com/office/drawing/2014/main" id="{00000000-0008-0000-0000-00006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56" name="Shape 4">
          <a:extLst>
            <a:ext uri="{FF2B5EF4-FFF2-40B4-BE49-F238E27FC236}">
              <a16:creationId xmlns:a16="http://schemas.microsoft.com/office/drawing/2014/main" id="{00000000-0008-0000-0000-00006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57" name="Shape 4">
          <a:extLst>
            <a:ext uri="{FF2B5EF4-FFF2-40B4-BE49-F238E27FC236}">
              <a16:creationId xmlns:a16="http://schemas.microsoft.com/office/drawing/2014/main" id="{00000000-0008-0000-0000-00006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58" name="Shape 4">
          <a:extLst>
            <a:ext uri="{FF2B5EF4-FFF2-40B4-BE49-F238E27FC236}">
              <a16:creationId xmlns:a16="http://schemas.microsoft.com/office/drawing/2014/main" id="{00000000-0008-0000-0000-00006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59" name="Shape 4">
          <a:extLst>
            <a:ext uri="{FF2B5EF4-FFF2-40B4-BE49-F238E27FC236}">
              <a16:creationId xmlns:a16="http://schemas.microsoft.com/office/drawing/2014/main" id="{00000000-0008-0000-0000-00006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60" name="Shape 4">
          <a:extLst>
            <a:ext uri="{FF2B5EF4-FFF2-40B4-BE49-F238E27FC236}">
              <a16:creationId xmlns:a16="http://schemas.microsoft.com/office/drawing/2014/main" id="{00000000-0008-0000-0000-00006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61" name="Shape 4">
          <a:extLst>
            <a:ext uri="{FF2B5EF4-FFF2-40B4-BE49-F238E27FC236}">
              <a16:creationId xmlns:a16="http://schemas.microsoft.com/office/drawing/2014/main" id="{00000000-0008-0000-0000-00006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62" name="Shape 4">
          <a:extLst>
            <a:ext uri="{FF2B5EF4-FFF2-40B4-BE49-F238E27FC236}">
              <a16:creationId xmlns:a16="http://schemas.microsoft.com/office/drawing/2014/main" id="{00000000-0008-0000-0000-00006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63" name="Shape 4">
          <a:extLst>
            <a:ext uri="{FF2B5EF4-FFF2-40B4-BE49-F238E27FC236}">
              <a16:creationId xmlns:a16="http://schemas.microsoft.com/office/drawing/2014/main" id="{00000000-0008-0000-0000-00006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64" name="Shape 4">
          <a:extLst>
            <a:ext uri="{FF2B5EF4-FFF2-40B4-BE49-F238E27FC236}">
              <a16:creationId xmlns:a16="http://schemas.microsoft.com/office/drawing/2014/main" id="{00000000-0008-0000-0000-00006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65" name="Shape 4">
          <a:extLst>
            <a:ext uri="{FF2B5EF4-FFF2-40B4-BE49-F238E27FC236}">
              <a16:creationId xmlns:a16="http://schemas.microsoft.com/office/drawing/2014/main" id="{00000000-0008-0000-0000-00006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66" name="Shape 4">
          <a:extLst>
            <a:ext uri="{FF2B5EF4-FFF2-40B4-BE49-F238E27FC236}">
              <a16:creationId xmlns:a16="http://schemas.microsoft.com/office/drawing/2014/main" id="{00000000-0008-0000-0000-00006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67" name="Shape 4">
          <a:extLst>
            <a:ext uri="{FF2B5EF4-FFF2-40B4-BE49-F238E27FC236}">
              <a16:creationId xmlns:a16="http://schemas.microsoft.com/office/drawing/2014/main" id="{00000000-0008-0000-0000-00006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68" name="Shape 4">
          <a:extLst>
            <a:ext uri="{FF2B5EF4-FFF2-40B4-BE49-F238E27FC236}">
              <a16:creationId xmlns:a16="http://schemas.microsoft.com/office/drawing/2014/main" id="{00000000-0008-0000-0000-00007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69" name="Shape 4">
          <a:extLst>
            <a:ext uri="{FF2B5EF4-FFF2-40B4-BE49-F238E27FC236}">
              <a16:creationId xmlns:a16="http://schemas.microsoft.com/office/drawing/2014/main" id="{00000000-0008-0000-0000-00007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70" name="Shape 4">
          <a:extLst>
            <a:ext uri="{FF2B5EF4-FFF2-40B4-BE49-F238E27FC236}">
              <a16:creationId xmlns:a16="http://schemas.microsoft.com/office/drawing/2014/main" id="{00000000-0008-0000-0000-00007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71" name="Shape 4">
          <a:extLst>
            <a:ext uri="{FF2B5EF4-FFF2-40B4-BE49-F238E27FC236}">
              <a16:creationId xmlns:a16="http://schemas.microsoft.com/office/drawing/2014/main" id="{00000000-0008-0000-0000-00007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469</xdr:row>
      <xdr:rowOff>0</xdr:rowOff>
    </xdr:from>
    <xdr:ext cx="1152525" cy="933450"/>
    <xdr:sp macro="" textlink="">
      <xdr:nvSpPr>
        <xdr:cNvPr id="372" name="Shape 4">
          <a:extLst>
            <a:ext uri="{FF2B5EF4-FFF2-40B4-BE49-F238E27FC236}">
              <a16:creationId xmlns:a16="http://schemas.microsoft.com/office/drawing/2014/main" id="{00000000-0008-0000-0000-00007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73" name="Shape 6">
          <a:extLst>
            <a:ext uri="{FF2B5EF4-FFF2-40B4-BE49-F238E27FC236}">
              <a16:creationId xmlns:a16="http://schemas.microsoft.com/office/drawing/2014/main" id="{00000000-0008-0000-0000-00007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74" name="Shape 6">
          <a:extLst>
            <a:ext uri="{FF2B5EF4-FFF2-40B4-BE49-F238E27FC236}">
              <a16:creationId xmlns:a16="http://schemas.microsoft.com/office/drawing/2014/main" id="{00000000-0008-0000-0000-00007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75" name="Shape 6">
          <a:extLst>
            <a:ext uri="{FF2B5EF4-FFF2-40B4-BE49-F238E27FC236}">
              <a16:creationId xmlns:a16="http://schemas.microsoft.com/office/drawing/2014/main" id="{00000000-0008-0000-0000-00007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76" name="Shape 6">
          <a:extLst>
            <a:ext uri="{FF2B5EF4-FFF2-40B4-BE49-F238E27FC236}">
              <a16:creationId xmlns:a16="http://schemas.microsoft.com/office/drawing/2014/main" id="{00000000-0008-0000-0000-00007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77" name="Shape 6">
          <a:extLst>
            <a:ext uri="{FF2B5EF4-FFF2-40B4-BE49-F238E27FC236}">
              <a16:creationId xmlns:a16="http://schemas.microsoft.com/office/drawing/2014/main" id="{00000000-0008-0000-0000-00007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78" name="Shape 6">
          <a:extLst>
            <a:ext uri="{FF2B5EF4-FFF2-40B4-BE49-F238E27FC236}">
              <a16:creationId xmlns:a16="http://schemas.microsoft.com/office/drawing/2014/main" id="{00000000-0008-0000-0000-00007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79" name="Shape 6">
          <a:extLst>
            <a:ext uri="{FF2B5EF4-FFF2-40B4-BE49-F238E27FC236}">
              <a16:creationId xmlns:a16="http://schemas.microsoft.com/office/drawing/2014/main" id="{00000000-0008-0000-0000-00007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80" name="Shape 6">
          <a:extLst>
            <a:ext uri="{FF2B5EF4-FFF2-40B4-BE49-F238E27FC236}">
              <a16:creationId xmlns:a16="http://schemas.microsoft.com/office/drawing/2014/main" id="{00000000-0008-0000-0000-00007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81" name="Shape 6">
          <a:extLst>
            <a:ext uri="{FF2B5EF4-FFF2-40B4-BE49-F238E27FC236}">
              <a16:creationId xmlns:a16="http://schemas.microsoft.com/office/drawing/2014/main" id="{00000000-0008-0000-0000-00007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82" name="Shape 6">
          <a:extLst>
            <a:ext uri="{FF2B5EF4-FFF2-40B4-BE49-F238E27FC236}">
              <a16:creationId xmlns:a16="http://schemas.microsoft.com/office/drawing/2014/main" id="{00000000-0008-0000-0000-00007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83" name="Shape 6">
          <a:extLst>
            <a:ext uri="{FF2B5EF4-FFF2-40B4-BE49-F238E27FC236}">
              <a16:creationId xmlns:a16="http://schemas.microsoft.com/office/drawing/2014/main" id="{00000000-0008-0000-0000-00007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84" name="Shape 6">
          <a:extLst>
            <a:ext uri="{FF2B5EF4-FFF2-40B4-BE49-F238E27FC236}">
              <a16:creationId xmlns:a16="http://schemas.microsoft.com/office/drawing/2014/main" id="{00000000-0008-0000-0000-00008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85" name="Shape 6">
          <a:extLst>
            <a:ext uri="{FF2B5EF4-FFF2-40B4-BE49-F238E27FC236}">
              <a16:creationId xmlns:a16="http://schemas.microsoft.com/office/drawing/2014/main" id="{00000000-0008-0000-0000-00008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86" name="Shape 6">
          <a:extLst>
            <a:ext uri="{FF2B5EF4-FFF2-40B4-BE49-F238E27FC236}">
              <a16:creationId xmlns:a16="http://schemas.microsoft.com/office/drawing/2014/main" id="{00000000-0008-0000-0000-00008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87" name="Shape 6">
          <a:extLst>
            <a:ext uri="{FF2B5EF4-FFF2-40B4-BE49-F238E27FC236}">
              <a16:creationId xmlns:a16="http://schemas.microsoft.com/office/drawing/2014/main" id="{00000000-0008-0000-0000-00008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88" name="Shape 6">
          <a:extLst>
            <a:ext uri="{FF2B5EF4-FFF2-40B4-BE49-F238E27FC236}">
              <a16:creationId xmlns:a16="http://schemas.microsoft.com/office/drawing/2014/main" id="{00000000-0008-0000-0000-00008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89" name="Shape 6">
          <a:extLst>
            <a:ext uri="{FF2B5EF4-FFF2-40B4-BE49-F238E27FC236}">
              <a16:creationId xmlns:a16="http://schemas.microsoft.com/office/drawing/2014/main" id="{00000000-0008-0000-0000-00008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90" name="Shape 6">
          <a:extLst>
            <a:ext uri="{FF2B5EF4-FFF2-40B4-BE49-F238E27FC236}">
              <a16:creationId xmlns:a16="http://schemas.microsoft.com/office/drawing/2014/main" id="{00000000-0008-0000-0000-00008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91" name="Shape 6">
          <a:extLst>
            <a:ext uri="{FF2B5EF4-FFF2-40B4-BE49-F238E27FC236}">
              <a16:creationId xmlns:a16="http://schemas.microsoft.com/office/drawing/2014/main" id="{00000000-0008-0000-0000-00008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92" name="Shape 6">
          <a:extLst>
            <a:ext uri="{FF2B5EF4-FFF2-40B4-BE49-F238E27FC236}">
              <a16:creationId xmlns:a16="http://schemas.microsoft.com/office/drawing/2014/main" id="{00000000-0008-0000-0000-00008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93" name="Shape 6">
          <a:extLst>
            <a:ext uri="{FF2B5EF4-FFF2-40B4-BE49-F238E27FC236}">
              <a16:creationId xmlns:a16="http://schemas.microsoft.com/office/drawing/2014/main" id="{00000000-0008-0000-0000-00008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94" name="Shape 6">
          <a:extLst>
            <a:ext uri="{FF2B5EF4-FFF2-40B4-BE49-F238E27FC236}">
              <a16:creationId xmlns:a16="http://schemas.microsoft.com/office/drawing/2014/main" id="{00000000-0008-0000-0000-00008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95" name="Shape 6">
          <a:extLst>
            <a:ext uri="{FF2B5EF4-FFF2-40B4-BE49-F238E27FC236}">
              <a16:creationId xmlns:a16="http://schemas.microsoft.com/office/drawing/2014/main" id="{00000000-0008-0000-0000-00008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96" name="Shape 6">
          <a:extLst>
            <a:ext uri="{FF2B5EF4-FFF2-40B4-BE49-F238E27FC236}">
              <a16:creationId xmlns:a16="http://schemas.microsoft.com/office/drawing/2014/main" id="{00000000-0008-0000-0000-00008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97" name="Shape 6">
          <a:extLst>
            <a:ext uri="{FF2B5EF4-FFF2-40B4-BE49-F238E27FC236}">
              <a16:creationId xmlns:a16="http://schemas.microsoft.com/office/drawing/2014/main" id="{00000000-0008-0000-0000-00008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98" name="Shape 6">
          <a:extLst>
            <a:ext uri="{FF2B5EF4-FFF2-40B4-BE49-F238E27FC236}">
              <a16:creationId xmlns:a16="http://schemas.microsoft.com/office/drawing/2014/main" id="{00000000-0008-0000-0000-00008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399" name="Shape 6">
          <a:extLst>
            <a:ext uri="{FF2B5EF4-FFF2-40B4-BE49-F238E27FC236}">
              <a16:creationId xmlns:a16="http://schemas.microsoft.com/office/drawing/2014/main" id="{00000000-0008-0000-0000-00008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400" name="Shape 6">
          <a:extLst>
            <a:ext uri="{FF2B5EF4-FFF2-40B4-BE49-F238E27FC236}">
              <a16:creationId xmlns:a16="http://schemas.microsoft.com/office/drawing/2014/main" id="{00000000-0008-0000-0000-00009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401" name="Shape 6">
          <a:extLst>
            <a:ext uri="{FF2B5EF4-FFF2-40B4-BE49-F238E27FC236}">
              <a16:creationId xmlns:a16="http://schemas.microsoft.com/office/drawing/2014/main" id="{00000000-0008-0000-0000-00009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402" name="Shape 6">
          <a:extLst>
            <a:ext uri="{FF2B5EF4-FFF2-40B4-BE49-F238E27FC236}">
              <a16:creationId xmlns:a16="http://schemas.microsoft.com/office/drawing/2014/main" id="{00000000-0008-0000-0000-00009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403" name="Shape 6">
          <a:extLst>
            <a:ext uri="{FF2B5EF4-FFF2-40B4-BE49-F238E27FC236}">
              <a16:creationId xmlns:a16="http://schemas.microsoft.com/office/drawing/2014/main" id="{00000000-0008-0000-0000-00009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404" name="Shape 6">
          <a:extLst>
            <a:ext uri="{FF2B5EF4-FFF2-40B4-BE49-F238E27FC236}">
              <a16:creationId xmlns:a16="http://schemas.microsoft.com/office/drawing/2014/main" id="{00000000-0008-0000-0000-00009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405" name="Shape 6">
          <a:extLst>
            <a:ext uri="{FF2B5EF4-FFF2-40B4-BE49-F238E27FC236}">
              <a16:creationId xmlns:a16="http://schemas.microsoft.com/office/drawing/2014/main" id="{00000000-0008-0000-0000-00009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406" name="Shape 6">
          <a:extLst>
            <a:ext uri="{FF2B5EF4-FFF2-40B4-BE49-F238E27FC236}">
              <a16:creationId xmlns:a16="http://schemas.microsoft.com/office/drawing/2014/main" id="{00000000-0008-0000-0000-00009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407" name="Shape 6">
          <a:extLst>
            <a:ext uri="{FF2B5EF4-FFF2-40B4-BE49-F238E27FC236}">
              <a16:creationId xmlns:a16="http://schemas.microsoft.com/office/drawing/2014/main" id="{00000000-0008-0000-0000-00009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470</xdr:row>
      <xdr:rowOff>0</xdr:rowOff>
    </xdr:from>
    <xdr:ext cx="1152525" cy="933450"/>
    <xdr:sp macro="" textlink="">
      <xdr:nvSpPr>
        <xdr:cNvPr id="408" name="Shape 6">
          <a:extLst>
            <a:ext uri="{FF2B5EF4-FFF2-40B4-BE49-F238E27FC236}">
              <a16:creationId xmlns:a16="http://schemas.microsoft.com/office/drawing/2014/main" id="{00000000-0008-0000-0000-00009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09" name="Shape 7">
          <a:extLst>
            <a:ext uri="{FF2B5EF4-FFF2-40B4-BE49-F238E27FC236}">
              <a16:creationId xmlns:a16="http://schemas.microsoft.com/office/drawing/2014/main" id="{00000000-0008-0000-0000-00009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10" name="Shape 7">
          <a:extLst>
            <a:ext uri="{FF2B5EF4-FFF2-40B4-BE49-F238E27FC236}">
              <a16:creationId xmlns:a16="http://schemas.microsoft.com/office/drawing/2014/main" id="{00000000-0008-0000-0000-00009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11" name="Shape 7">
          <a:extLst>
            <a:ext uri="{FF2B5EF4-FFF2-40B4-BE49-F238E27FC236}">
              <a16:creationId xmlns:a16="http://schemas.microsoft.com/office/drawing/2014/main" id="{00000000-0008-0000-0000-00009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12" name="Shape 7">
          <a:extLst>
            <a:ext uri="{FF2B5EF4-FFF2-40B4-BE49-F238E27FC236}">
              <a16:creationId xmlns:a16="http://schemas.microsoft.com/office/drawing/2014/main" id="{00000000-0008-0000-0000-00009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13" name="Shape 7">
          <a:extLst>
            <a:ext uri="{FF2B5EF4-FFF2-40B4-BE49-F238E27FC236}">
              <a16:creationId xmlns:a16="http://schemas.microsoft.com/office/drawing/2014/main" id="{00000000-0008-0000-0000-00009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14" name="Shape 7">
          <a:extLst>
            <a:ext uri="{FF2B5EF4-FFF2-40B4-BE49-F238E27FC236}">
              <a16:creationId xmlns:a16="http://schemas.microsoft.com/office/drawing/2014/main" id="{00000000-0008-0000-0000-00009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15" name="Shape 7">
          <a:extLst>
            <a:ext uri="{FF2B5EF4-FFF2-40B4-BE49-F238E27FC236}">
              <a16:creationId xmlns:a16="http://schemas.microsoft.com/office/drawing/2014/main" id="{00000000-0008-0000-0000-00009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16" name="Shape 7">
          <a:extLst>
            <a:ext uri="{FF2B5EF4-FFF2-40B4-BE49-F238E27FC236}">
              <a16:creationId xmlns:a16="http://schemas.microsoft.com/office/drawing/2014/main" id="{00000000-0008-0000-0000-0000A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17" name="Shape 7">
          <a:extLst>
            <a:ext uri="{FF2B5EF4-FFF2-40B4-BE49-F238E27FC236}">
              <a16:creationId xmlns:a16="http://schemas.microsoft.com/office/drawing/2014/main" id="{00000000-0008-0000-0000-0000A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18" name="Shape 7">
          <a:extLst>
            <a:ext uri="{FF2B5EF4-FFF2-40B4-BE49-F238E27FC236}">
              <a16:creationId xmlns:a16="http://schemas.microsoft.com/office/drawing/2014/main" id="{00000000-0008-0000-0000-0000A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19" name="Shape 7">
          <a:extLst>
            <a:ext uri="{FF2B5EF4-FFF2-40B4-BE49-F238E27FC236}">
              <a16:creationId xmlns:a16="http://schemas.microsoft.com/office/drawing/2014/main" id="{00000000-0008-0000-0000-0000A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20" name="Shape 7">
          <a:extLst>
            <a:ext uri="{FF2B5EF4-FFF2-40B4-BE49-F238E27FC236}">
              <a16:creationId xmlns:a16="http://schemas.microsoft.com/office/drawing/2014/main" id="{00000000-0008-0000-0000-0000A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21" name="Shape 7">
          <a:extLst>
            <a:ext uri="{FF2B5EF4-FFF2-40B4-BE49-F238E27FC236}">
              <a16:creationId xmlns:a16="http://schemas.microsoft.com/office/drawing/2014/main" id="{00000000-0008-0000-0000-0000A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22" name="Shape 7">
          <a:extLst>
            <a:ext uri="{FF2B5EF4-FFF2-40B4-BE49-F238E27FC236}">
              <a16:creationId xmlns:a16="http://schemas.microsoft.com/office/drawing/2014/main" id="{00000000-0008-0000-0000-0000A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23" name="Shape 7">
          <a:extLst>
            <a:ext uri="{FF2B5EF4-FFF2-40B4-BE49-F238E27FC236}">
              <a16:creationId xmlns:a16="http://schemas.microsoft.com/office/drawing/2014/main" id="{00000000-0008-0000-0000-0000A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24" name="Shape 7">
          <a:extLst>
            <a:ext uri="{FF2B5EF4-FFF2-40B4-BE49-F238E27FC236}">
              <a16:creationId xmlns:a16="http://schemas.microsoft.com/office/drawing/2014/main" id="{00000000-0008-0000-0000-0000A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25" name="Shape 7">
          <a:extLst>
            <a:ext uri="{FF2B5EF4-FFF2-40B4-BE49-F238E27FC236}">
              <a16:creationId xmlns:a16="http://schemas.microsoft.com/office/drawing/2014/main" id="{00000000-0008-0000-0000-0000A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26" name="Shape 7">
          <a:extLst>
            <a:ext uri="{FF2B5EF4-FFF2-40B4-BE49-F238E27FC236}">
              <a16:creationId xmlns:a16="http://schemas.microsoft.com/office/drawing/2014/main" id="{00000000-0008-0000-0000-0000A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27" name="Shape 7">
          <a:extLst>
            <a:ext uri="{FF2B5EF4-FFF2-40B4-BE49-F238E27FC236}">
              <a16:creationId xmlns:a16="http://schemas.microsoft.com/office/drawing/2014/main" id="{00000000-0008-0000-0000-0000A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28" name="Shape 7">
          <a:extLst>
            <a:ext uri="{FF2B5EF4-FFF2-40B4-BE49-F238E27FC236}">
              <a16:creationId xmlns:a16="http://schemas.microsoft.com/office/drawing/2014/main" id="{00000000-0008-0000-0000-0000A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29" name="Shape 7">
          <a:extLst>
            <a:ext uri="{FF2B5EF4-FFF2-40B4-BE49-F238E27FC236}">
              <a16:creationId xmlns:a16="http://schemas.microsoft.com/office/drawing/2014/main" id="{00000000-0008-0000-0000-0000A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30" name="Shape 7">
          <a:extLst>
            <a:ext uri="{FF2B5EF4-FFF2-40B4-BE49-F238E27FC236}">
              <a16:creationId xmlns:a16="http://schemas.microsoft.com/office/drawing/2014/main" id="{00000000-0008-0000-0000-0000A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31" name="Shape 7">
          <a:extLst>
            <a:ext uri="{FF2B5EF4-FFF2-40B4-BE49-F238E27FC236}">
              <a16:creationId xmlns:a16="http://schemas.microsoft.com/office/drawing/2014/main" id="{00000000-0008-0000-0000-0000A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32" name="Shape 7">
          <a:extLst>
            <a:ext uri="{FF2B5EF4-FFF2-40B4-BE49-F238E27FC236}">
              <a16:creationId xmlns:a16="http://schemas.microsoft.com/office/drawing/2014/main" id="{00000000-0008-0000-0000-0000B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33" name="Shape 7">
          <a:extLst>
            <a:ext uri="{FF2B5EF4-FFF2-40B4-BE49-F238E27FC236}">
              <a16:creationId xmlns:a16="http://schemas.microsoft.com/office/drawing/2014/main" id="{00000000-0008-0000-0000-0000B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34" name="Shape 7">
          <a:extLst>
            <a:ext uri="{FF2B5EF4-FFF2-40B4-BE49-F238E27FC236}">
              <a16:creationId xmlns:a16="http://schemas.microsoft.com/office/drawing/2014/main" id="{00000000-0008-0000-0000-0000B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35" name="Shape 7">
          <a:extLst>
            <a:ext uri="{FF2B5EF4-FFF2-40B4-BE49-F238E27FC236}">
              <a16:creationId xmlns:a16="http://schemas.microsoft.com/office/drawing/2014/main" id="{00000000-0008-0000-0000-0000B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36" name="Shape 7">
          <a:extLst>
            <a:ext uri="{FF2B5EF4-FFF2-40B4-BE49-F238E27FC236}">
              <a16:creationId xmlns:a16="http://schemas.microsoft.com/office/drawing/2014/main" id="{00000000-0008-0000-0000-0000B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37" name="Shape 7">
          <a:extLst>
            <a:ext uri="{FF2B5EF4-FFF2-40B4-BE49-F238E27FC236}">
              <a16:creationId xmlns:a16="http://schemas.microsoft.com/office/drawing/2014/main" id="{00000000-0008-0000-0000-0000B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38" name="Shape 7">
          <a:extLst>
            <a:ext uri="{FF2B5EF4-FFF2-40B4-BE49-F238E27FC236}">
              <a16:creationId xmlns:a16="http://schemas.microsoft.com/office/drawing/2014/main" id="{00000000-0008-0000-0000-0000B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39" name="Shape 7">
          <a:extLst>
            <a:ext uri="{FF2B5EF4-FFF2-40B4-BE49-F238E27FC236}">
              <a16:creationId xmlns:a16="http://schemas.microsoft.com/office/drawing/2014/main" id="{00000000-0008-0000-0000-0000B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40" name="Shape 7">
          <a:extLst>
            <a:ext uri="{FF2B5EF4-FFF2-40B4-BE49-F238E27FC236}">
              <a16:creationId xmlns:a16="http://schemas.microsoft.com/office/drawing/2014/main" id="{00000000-0008-0000-0000-0000B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41" name="Shape 7">
          <a:extLst>
            <a:ext uri="{FF2B5EF4-FFF2-40B4-BE49-F238E27FC236}">
              <a16:creationId xmlns:a16="http://schemas.microsoft.com/office/drawing/2014/main" id="{00000000-0008-0000-0000-0000B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42" name="Shape 7">
          <a:extLst>
            <a:ext uri="{FF2B5EF4-FFF2-40B4-BE49-F238E27FC236}">
              <a16:creationId xmlns:a16="http://schemas.microsoft.com/office/drawing/2014/main" id="{00000000-0008-0000-0000-0000B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43" name="Shape 7">
          <a:extLst>
            <a:ext uri="{FF2B5EF4-FFF2-40B4-BE49-F238E27FC236}">
              <a16:creationId xmlns:a16="http://schemas.microsoft.com/office/drawing/2014/main" id="{00000000-0008-0000-0000-0000B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471</xdr:row>
      <xdr:rowOff>0</xdr:rowOff>
    </xdr:from>
    <xdr:ext cx="1152525" cy="933450"/>
    <xdr:sp macro="" textlink="">
      <xdr:nvSpPr>
        <xdr:cNvPr id="444" name="Shape 7">
          <a:extLst>
            <a:ext uri="{FF2B5EF4-FFF2-40B4-BE49-F238E27FC236}">
              <a16:creationId xmlns:a16="http://schemas.microsoft.com/office/drawing/2014/main" id="{00000000-0008-0000-0000-0000B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45" name="Shape 4">
          <a:extLst>
            <a:ext uri="{FF2B5EF4-FFF2-40B4-BE49-F238E27FC236}">
              <a16:creationId xmlns:a16="http://schemas.microsoft.com/office/drawing/2014/main" id="{00000000-0008-0000-0000-0000B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46" name="Shape 4">
          <a:extLst>
            <a:ext uri="{FF2B5EF4-FFF2-40B4-BE49-F238E27FC236}">
              <a16:creationId xmlns:a16="http://schemas.microsoft.com/office/drawing/2014/main" id="{00000000-0008-0000-0000-0000B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47" name="Shape 4">
          <a:extLst>
            <a:ext uri="{FF2B5EF4-FFF2-40B4-BE49-F238E27FC236}">
              <a16:creationId xmlns:a16="http://schemas.microsoft.com/office/drawing/2014/main" id="{00000000-0008-0000-0000-0000B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48" name="Shape 4">
          <a:extLst>
            <a:ext uri="{FF2B5EF4-FFF2-40B4-BE49-F238E27FC236}">
              <a16:creationId xmlns:a16="http://schemas.microsoft.com/office/drawing/2014/main" id="{00000000-0008-0000-0000-0000C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49" name="Shape 4">
          <a:extLst>
            <a:ext uri="{FF2B5EF4-FFF2-40B4-BE49-F238E27FC236}">
              <a16:creationId xmlns:a16="http://schemas.microsoft.com/office/drawing/2014/main" id="{00000000-0008-0000-0000-0000C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50" name="Shape 4">
          <a:extLst>
            <a:ext uri="{FF2B5EF4-FFF2-40B4-BE49-F238E27FC236}">
              <a16:creationId xmlns:a16="http://schemas.microsoft.com/office/drawing/2014/main" id="{00000000-0008-0000-0000-0000C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51" name="Shape 4">
          <a:extLst>
            <a:ext uri="{FF2B5EF4-FFF2-40B4-BE49-F238E27FC236}">
              <a16:creationId xmlns:a16="http://schemas.microsoft.com/office/drawing/2014/main" id="{00000000-0008-0000-0000-0000C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52" name="Shape 4">
          <a:extLst>
            <a:ext uri="{FF2B5EF4-FFF2-40B4-BE49-F238E27FC236}">
              <a16:creationId xmlns:a16="http://schemas.microsoft.com/office/drawing/2014/main" id="{00000000-0008-0000-0000-0000C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53" name="Shape 4">
          <a:extLst>
            <a:ext uri="{FF2B5EF4-FFF2-40B4-BE49-F238E27FC236}">
              <a16:creationId xmlns:a16="http://schemas.microsoft.com/office/drawing/2014/main" id="{00000000-0008-0000-0000-0000C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54" name="Shape 4">
          <a:extLst>
            <a:ext uri="{FF2B5EF4-FFF2-40B4-BE49-F238E27FC236}">
              <a16:creationId xmlns:a16="http://schemas.microsoft.com/office/drawing/2014/main" id="{00000000-0008-0000-0000-0000C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55" name="Shape 4">
          <a:extLst>
            <a:ext uri="{FF2B5EF4-FFF2-40B4-BE49-F238E27FC236}">
              <a16:creationId xmlns:a16="http://schemas.microsoft.com/office/drawing/2014/main" id="{00000000-0008-0000-0000-0000C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56" name="Shape 4">
          <a:extLst>
            <a:ext uri="{FF2B5EF4-FFF2-40B4-BE49-F238E27FC236}">
              <a16:creationId xmlns:a16="http://schemas.microsoft.com/office/drawing/2014/main" id="{00000000-0008-0000-0000-0000C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57" name="Shape 4">
          <a:extLst>
            <a:ext uri="{FF2B5EF4-FFF2-40B4-BE49-F238E27FC236}">
              <a16:creationId xmlns:a16="http://schemas.microsoft.com/office/drawing/2014/main" id="{00000000-0008-0000-0000-0000C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58" name="Shape 4">
          <a:extLst>
            <a:ext uri="{FF2B5EF4-FFF2-40B4-BE49-F238E27FC236}">
              <a16:creationId xmlns:a16="http://schemas.microsoft.com/office/drawing/2014/main" id="{00000000-0008-0000-0000-0000C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59" name="Shape 4">
          <a:extLst>
            <a:ext uri="{FF2B5EF4-FFF2-40B4-BE49-F238E27FC236}">
              <a16:creationId xmlns:a16="http://schemas.microsoft.com/office/drawing/2014/main" id="{00000000-0008-0000-0000-0000C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60" name="Shape 4">
          <a:extLst>
            <a:ext uri="{FF2B5EF4-FFF2-40B4-BE49-F238E27FC236}">
              <a16:creationId xmlns:a16="http://schemas.microsoft.com/office/drawing/2014/main" id="{00000000-0008-0000-0000-0000C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61" name="Shape 4">
          <a:extLst>
            <a:ext uri="{FF2B5EF4-FFF2-40B4-BE49-F238E27FC236}">
              <a16:creationId xmlns:a16="http://schemas.microsoft.com/office/drawing/2014/main" id="{00000000-0008-0000-0000-0000C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62" name="Shape 4">
          <a:extLst>
            <a:ext uri="{FF2B5EF4-FFF2-40B4-BE49-F238E27FC236}">
              <a16:creationId xmlns:a16="http://schemas.microsoft.com/office/drawing/2014/main" id="{00000000-0008-0000-0000-0000C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63" name="Shape 4">
          <a:extLst>
            <a:ext uri="{FF2B5EF4-FFF2-40B4-BE49-F238E27FC236}">
              <a16:creationId xmlns:a16="http://schemas.microsoft.com/office/drawing/2014/main" id="{00000000-0008-0000-0000-0000C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64" name="Shape 4">
          <a:extLst>
            <a:ext uri="{FF2B5EF4-FFF2-40B4-BE49-F238E27FC236}">
              <a16:creationId xmlns:a16="http://schemas.microsoft.com/office/drawing/2014/main" id="{00000000-0008-0000-0000-0000D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65" name="Shape 4">
          <a:extLst>
            <a:ext uri="{FF2B5EF4-FFF2-40B4-BE49-F238E27FC236}">
              <a16:creationId xmlns:a16="http://schemas.microsoft.com/office/drawing/2014/main" id="{00000000-0008-0000-0000-0000D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66" name="Shape 4">
          <a:extLst>
            <a:ext uri="{FF2B5EF4-FFF2-40B4-BE49-F238E27FC236}">
              <a16:creationId xmlns:a16="http://schemas.microsoft.com/office/drawing/2014/main" id="{00000000-0008-0000-0000-0000D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67" name="Shape 4">
          <a:extLst>
            <a:ext uri="{FF2B5EF4-FFF2-40B4-BE49-F238E27FC236}">
              <a16:creationId xmlns:a16="http://schemas.microsoft.com/office/drawing/2014/main" id="{00000000-0008-0000-0000-0000D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68" name="Shape 4">
          <a:extLst>
            <a:ext uri="{FF2B5EF4-FFF2-40B4-BE49-F238E27FC236}">
              <a16:creationId xmlns:a16="http://schemas.microsoft.com/office/drawing/2014/main" id="{00000000-0008-0000-0000-0000D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69" name="Shape 4">
          <a:extLst>
            <a:ext uri="{FF2B5EF4-FFF2-40B4-BE49-F238E27FC236}">
              <a16:creationId xmlns:a16="http://schemas.microsoft.com/office/drawing/2014/main" id="{00000000-0008-0000-0000-0000D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70" name="Shape 4">
          <a:extLst>
            <a:ext uri="{FF2B5EF4-FFF2-40B4-BE49-F238E27FC236}">
              <a16:creationId xmlns:a16="http://schemas.microsoft.com/office/drawing/2014/main" id="{00000000-0008-0000-0000-0000D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472</xdr:row>
      <xdr:rowOff>0</xdr:rowOff>
    </xdr:from>
    <xdr:ext cx="1152525" cy="933450"/>
    <xdr:sp macro="" textlink="">
      <xdr:nvSpPr>
        <xdr:cNvPr id="471" name="Shape 4">
          <a:extLst>
            <a:ext uri="{FF2B5EF4-FFF2-40B4-BE49-F238E27FC236}">
              <a16:creationId xmlns:a16="http://schemas.microsoft.com/office/drawing/2014/main" id="{00000000-0008-0000-0000-0000D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72" name="Shape 6">
          <a:extLst>
            <a:ext uri="{FF2B5EF4-FFF2-40B4-BE49-F238E27FC236}">
              <a16:creationId xmlns:a16="http://schemas.microsoft.com/office/drawing/2014/main" id="{00000000-0008-0000-0000-0000D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73" name="Shape 6">
          <a:extLst>
            <a:ext uri="{FF2B5EF4-FFF2-40B4-BE49-F238E27FC236}">
              <a16:creationId xmlns:a16="http://schemas.microsoft.com/office/drawing/2014/main" id="{00000000-0008-0000-0000-0000D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74" name="Shape 6">
          <a:extLst>
            <a:ext uri="{FF2B5EF4-FFF2-40B4-BE49-F238E27FC236}">
              <a16:creationId xmlns:a16="http://schemas.microsoft.com/office/drawing/2014/main" id="{00000000-0008-0000-0000-0000D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75" name="Shape 6">
          <a:extLst>
            <a:ext uri="{FF2B5EF4-FFF2-40B4-BE49-F238E27FC236}">
              <a16:creationId xmlns:a16="http://schemas.microsoft.com/office/drawing/2014/main" id="{00000000-0008-0000-0000-0000D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76" name="Shape 6">
          <a:extLst>
            <a:ext uri="{FF2B5EF4-FFF2-40B4-BE49-F238E27FC236}">
              <a16:creationId xmlns:a16="http://schemas.microsoft.com/office/drawing/2014/main" id="{00000000-0008-0000-0000-0000D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77" name="Shape 6">
          <a:extLst>
            <a:ext uri="{FF2B5EF4-FFF2-40B4-BE49-F238E27FC236}">
              <a16:creationId xmlns:a16="http://schemas.microsoft.com/office/drawing/2014/main" id="{00000000-0008-0000-0000-0000D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78" name="Shape 6">
          <a:extLst>
            <a:ext uri="{FF2B5EF4-FFF2-40B4-BE49-F238E27FC236}">
              <a16:creationId xmlns:a16="http://schemas.microsoft.com/office/drawing/2014/main" id="{00000000-0008-0000-0000-0000D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79" name="Shape 6">
          <a:extLst>
            <a:ext uri="{FF2B5EF4-FFF2-40B4-BE49-F238E27FC236}">
              <a16:creationId xmlns:a16="http://schemas.microsoft.com/office/drawing/2014/main" id="{00000000-0008-0000-0000-0000D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80" name="Shape 6">
          <a:extLst>
            <a:ext uri="{FF2B5EF4-FFF2-40B4-BE49-F238E27FC236}">
              <a16:creationId xmlns:a16="http://schemas.microsoft.com/office/drawing/2014/main" id="{00000000-0008-0000-0000-0000E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81" name="Shape 6">
          <a:extLst>
            <a:ext uri="{FF2B5EF4-FFF2-40B4-BE49-F238E27FC236}">
              <a16:creationId xmlns:a16="http://schemas.microsoft.com/office/drawing/2014/main" id="{00000000-0008-0000-0000-0000E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82" name="Shape 6">
          <a:extLst>
            <a:ext uri="{FF2B5EF4-FFF2-40B4-BE49-F238E27FC236}">
              <a16:creationId xmlns:a16="http://schemas.microsoft.com/office/drawing/2014/main" id="{00000000-0008-0000-0000-0000E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83" name="Shape 6">
          <a:extLst>
            <a:ext uri="{FF2B5EF4-FFF2-40B4-BE49-F238E27FC236}">
              <a16:creationId xmlns:a16="http://schemas.microsoft.com/office/drawing/2014/main" id="{00000000-0008-0000-0000-0000E3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84" name="Shape 6">
          <a:extLst>
            <a:ext uri="{FF2B5EF4-FFF2-40B4-BE49-F238E27FC236}">
              <a16:creationId xmlns:a16="http://schemas.microsoft.com/office/drawing/2014/main" id="{00000000-0008-0000-0000-0000E4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85" name="Shape 6">
          <a:extLst>
            <a:ext uri="{FF2B5EF4-FFF2-40B4-BE49-F238E27FC236}">
              <a16:creationId xmlns:a16="http://schemas.microsoft.com/office/drawing/2014/main" id="{00000000-0008-0000-0000-0000E5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86" name="Shape 6">
          <a:extLst>
            <a:ext uri="{FF2B5EF4-FFF2-40B4-BE49-F238E27FC236}">
              <a16:creationId xmlns:a16="http://schemas.microsoft.com/office/drawing/2014/main" id="{00000000-0008-0000-0000-0000E6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87" name="Shape 6">
          <a:extLst>
            <a:ext uri="{FF2B5EF4-FFF2-40B4-BE49-F238E27FC236}">
              <a16:creationId xmlns:a16="http://schemas.microsoft.com/office/drawing/2014/main" id="{00000000-0008-0000-0000-0000E7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88" name="Shape 6">
          <a:extLst>
            <a:ext uri="{FF2B5EF4-FFF2-40B4-BE49-F238E27FC236}">
              <a16:creationId xmlns:a16="http://schemas.microsoft.com/office/drawing/2014/main" id="{00000000-0008-0000-0000-0000E8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89" name="Shape 6">
          <a:extLst>
            <a:ext uri="{FF2B5EF4-FFF2-40B4-BE49-F238E27FC236}">
              <a16:creationId xmlns:a16="http://schemas.microsoft.com/office/drawing/2014/main" id="{00000000-0008-0000-0000-0000E9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90" name="Shape 6">
          <a:extLst>
            <a:ext uri="{FF2B5EF4-FFF2-40B4-BE49-F238E27FC236}">
              <a16:creationId xmlns:a16="http://schemas.microsoft.com/office/drawing/2014/main" id="{00000000-0008-0000-0000-0000EA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91" name="Shape 6">
          <a:extLst>
            <a:ext uri="{FF2B5EF4-FFF2-40B4-BE49-F238E27FC236}">
              <a16:creationId xmlns:a16="http://schemas.microsoft.com/office/drawing/2014/main" id="{00000000-0008-0000-0000-0000EB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92" name="Shape 6">
          <a:extLst>
            <a:ext uri="{FF2B5EF4-FFF2-40B4-BE49-F238E27FC236}">
              <a16:creationId xmlns:a16="http://schemas.microsoft.com/office/drawing/2014/main" id="{00000000-0008-0000-0000-0000EC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93" name="Shape 6">
          <a:extLst>
            <a:ext uri="{FF2B5EF4-FFF2-40B4-BE49-F238E27FC236}">
              <a16:creationId xmlns:a16="http://schemas.microsoft.com/office/drawing/2014/main" id="{00000000-0008-0000-0000-0000ED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94" name="Shape 6">
          <a:extLst>
            <a:ext uri="{FF2B5EF4-FFF2-40B4-BE49-F238E27FC236}">
              <a16:creationId xmlns:a16="http://schemas.microsoft.com/office/drawing/2014/main" id="{00000000-0008-0000-0000-0000EE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95" name="Shape 6">
          <a:extLst>
            <a:ext uri="{FF2B5EF4-FFF2-40B4-BE49-F238E27FC236}">
              <a16:creationId xmlns:a16="http://schemas.microsoft.com/office/drawing/2014/main" id="{00000000-0008-0000-0000-0000EF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96" name="Shape 6">
          <a:extLst>
            <a:ext uri="{FF2B5EF4-FFF2-40B4-BE49-F238E27FC236}">
              <a16:creationId xmlns:a16="http://schemas.microsoft.com/office/drawing/2014/main" id="{00000000-0008-0000-0000-0000F0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97" name="Shape 6">
          <a:extLst>
            <a:ext uri="{FF2B5EF4-FFF2-40B4-BE49-F238E27FC236}">
              <a16:creationId xmlns:a16="http://schemas.microsoft.com/office/drawing/2014/main" id="{00000000-0008-0000-0000-0000F1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473</xdr:row>
      <xdr:rowOff>0</xdr:rowOff>
    </xdr:from>
    <xdr:ext cx="1152525" cy="933450"/>
    <xdr:sp macro="" textlink="">
      <xdr:nvSpPr>
        <xdr:cNvPr id="498" name="Shape 6">
          <a:extLst>
            <a:ext uri="{FF2B5EF4-FFF2-40B4-BE49-F238E27FC236}">
              <a16:creationId xmlns:a16="http://schemas.microsoft.com/office/drawing/2014/main" id="{00000000-0008-0000-0000-0000F20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504950"/>
    <xdr:sp macro="" textlink="">
      <xdr:nvSpPr>
        <xdr:cNvPr id="499" name="Shape 8">
          <a:extLst>
            <a:ext uri="{FF2B5EF4-FFF2-40B4-BE49-F238E27FC236}">
              <a16:creationId xmlns:a16="http://schemas.microsoft.com/office/drawing/2014/main" id="{00000000-0008-0000-0000-0000F301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504950"/>
    <xdr:sp macro="" textlink="">
      <xdr:nvSpPr>
        <xdr:cNvPr id="500" name="Shape 8">
          <a:extLst>
            <a:ext uri="{FF2B5EF4-FFF2-40B4-BE49-F238E27FC236}">
              <a16:creationId xmlns:a16="http://schemas.microsoft.com/office/drawing/2014/main" id="{00000000-0008-0000-0000-0000F401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504950"/>
    <xdr:sp macro="" textlink="">
      <xdr:nvSpPr>
        <xdr:cNvPr id="501" name="Shape 8">
          <a:extLst>
            <a:ext uri="{FF2B5EF4-FFF2-40B4-BE49-F238E27FC236}">
              <a16:creationId xmlns:a16="http://schemas.microsoft.com/office/drawing/2014/main" id="{00000000-0008-0000-0000-0000F501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504950"/>
    <xdr:sp macro="" textlink="">
      <xdr:nvSpPr>
        <xdr:cNvPr id="502" name="Shape 8">
          <a:extLst>
            <a:ext uri="{FF2B5EF4-FFF2-40B4-BE49-F238E27FC236}">
              <a16:creationId xmlns:a16="http://schemas.microsoft.com/office/drawing/2014/main" id="{00000000-0008-0000-0000-0000F601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03" name="Shape 9">
          <a:extLst>
            <a:ext uri="{FF2B5EF4-FFF2-40B4-BE49-F238E27FC236}">
              <a16:creationId xmlns:a16="http://schemas.microsoft.com/office/drawing/2014/main" id="{00000000-0008-0000-0000-0000F7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04" name="Shape 9">
          <a:extLst>
            <a:ext uri="{FF2B5EF4-FFF2-40B4-BE49-F238E27FC236}">
              <a16:creationId xmlns:a16="http://schemas.microsoft.com/office/drawing/2014/main" id="{00000000-0008-0000-0000-0000F8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05" name="Shape 9">
          <a:extLst>
            <a:ext uri="{FF2B5EF4-FFF2-40B4-BE49-F238E27FC236}">
              <a16:creationId xmlns:a16="http://schemas.microsoft.com/office/drawing/2014/main" id="{00000000-0008-0000-0000-0000F9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06" name="Shape 9">
          <a:extLst>
            <a:ext uri="{FF2B5EF4-FFF2-40B4-BE49-F238E27FC236}">
              <a16:creationId xmlns:a16="http://schemas.microsoft.com/office/drawing/2014/main" id="{00000000-0008-0000-0000-0000FA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07" name="Shape 9">
          <a:extLst>
            <a:ext uri="{FF2B5EF4-FFF2-40B4-BE49-F238E27FC236}">
              <a16:creationId xmlns:a16="http://schemas.microsoft.com/office/drawing/2014/main" id="{00000000-0008-0000-0000-0000FB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08" name="Shape 9">
          <a:extLst>
            <a:ext uri="{FF2B5EF4-FFF2-40B4-BE49-F238E27FC236}">
              <a16:creationId xmlns:a16="http://schemas.microsoft.com/office/drawing/2014/main" id="{00000000-0008-0000-0000-0000FC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09" name="Shape 9">
          <a:extLst>
            <a:ext uri="{FF2B5EF4-FFF2-40B4-BE49-F238E27FC236}">
              <a16:creationId xmlns:a16="http://schemas.microsoft.com/office/drawing/2014/main" id="{00000000-0008-0000-0000-0000FD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10" name="Shape 9">
          <a:extLst>
            <a:ext uri="{FF2B5EF4-FFF2-40B4-BE49-F238E27FC236}">
              <a16:creationId xmlns:a16="http://schemas.microsoft.com/office/drawing/2014/main" id="{00000000-0008-0000-0000-0000FE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11" name="Shape 9">
          <a:extLst>
            <a:ext uri="{FF2B5EF4-FFF2-40B4-BE49-F238E27FC236}">
              <a16:creationId xmlns:a16="http://schemas.microsoft.com/office/drawing/2014/main" id="{00000000-0008-0000-0000-0000FF01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12" name="Shape 9">
          <a:extLst>
            <a:ext uri="{FF2B5EF4-FFF2-40B4-BE49-F238E27FC236}">
              <a16:creationId xmlns:a16="http://schemas.microsoft.com/office/drawing/2014/main" id="{00000000-0008-0000-0000-000000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13" name="Shape 9">
          <a:extLst>
            <a:ext uri="{FF2B5EF4-FFF2-40B4-BE49-F238E27FC236}">
              <a16:creationId xmlns:a16="http://schemas.microsoft.com/office/drawing/2014/main" id="{00000000-0008-0000-0000-000001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14" name="Shape 9">
          <a:extLst>
            <a:ext uri="{FF2B5EF4-FFF2-40B4-BE49-F238E27FC236}">
              <a16:creationId xmlns:a16="http://schemas.microsoft.com/office/drawing/2014/main" id="{00000000-0008-0000-0000-000002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504950"/>
    <xdr:sp macro="" textlink="">
      <xdr:nvSpPr>
        <xdr:cNvPr id="515" name="Shape 8">
          <a:extLst>
            <a:ext uri="{FF2B5EF4-FFF2-40B4-BE49-F238E27FC236}">
              <a16:creationId xmlns:a16="http://schemas.microsoft.com/office/drawing/2014/main" id="{00000000-0008-0000-0000-000003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504950"/>
    <xdr:sp macro="" textlink="">
      <xdr:nvSpPr>
        <xdr:cNvPr id="516" name="Shape 8">
          <a:extLst>
            <a:ext uri="{FF2B5EF4-FFF2-40B4-BE49-F238E27FC236}">
              <a16:creationId xmlns:a16="http://schemas.microsoft.com/office/drawing/2014/main" id="{00000000-0008-0000-0000-000004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504950"/>
    <xdr:sp macro="" textlink="">
      <xdr:nvSpPr>
        <xdr:cNvPr id="517" name="Shape 8">
          <a:extLst>
            <a:ext uri="{FF2B5EF4-FFF2-40B4-BE49-F238E27FC236}">
              <a16:creationId xmlns:a16="http://schemas.microsoft.com/office/drawing/2014/main" id="{00000000-0008-0000-0000-000005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504950"/>
    <xdr:sp macro="" textlink="">
      <xdr:nvSpPr>
        <xdr:cNvPr id="518" name="Shape 8">
          <a:extLst>
            <a:ext uri="{FF2B5EF4-FFF2-40B4-BE49-F238E27FC236}">
              <a16:creationId xmlns:a16="http://schemas.microsoft.com/office/drawing/2014/main" id="{00000000-0008-0000-0000-000006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19" name="Shape 9">
          <a:extLst>
            <a:ext uri="{FF2B5EF4-FFF2-40B4-BE49-F238E27FC236}">
              <a16:creationId xmlns:a16="http://schemas.microsoft.com/office/drawing/2014/main" id="{00000000-0008-0000-0000-000007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20" name="Shape 9">
          <a:extLst>
            <a:ext uri="{FF2B5EF4-FFF2-40B4-BE49-F238E27FC236}">
              <a16:creationId xmlns:a16="http://schemas.microsoft.com/office/drawing/2014/main" id="{00000000-0008-0000-0000-000008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21" name="Shape 9">
          <a:extLst>
            <a:ext uri="{FF2B5EF4-FFF2-40B4-BE49-F238E27FC236}">
              <a16:creationId xmlns:a16="http://schemas.microsoft.com/office/drawing/2014/main" id="{00000000-0008-0000-0000-000009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22" name="Shape 9">
          <a:extLst>
            <a:ext uri="{FF2B5EF4-FFF2-40B4-BE49-F238E27FC236}">
              <a16:creationId xmlns:a16="http://schemas.microsoft.com/office/drawing/2014/main" id="{00000000-0008-0000-0000-00000A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23" name="Shape 9">
          <a:extLst>
            <a:ext uri="{FF2B5EF4-FFF2-40B4-BE49-F238E27FC236}">
              <a16:creationId xmlns:a16="http://schemas.microsoft.com/office/drawing/2014/main" id="{00000000-0008-0000-0000-00000B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24" name="Shape 9">
          <a:extLst>
            <a:ext uri="{FF2B5EF4-FFF2-40B4-BE49-F238E27FC236}">
              <a16:creationId xmlns:a16="http://schemas.microsoft.com/office/drawing/2014/main" id="{00000000-0008-0000-0000-00000C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25" name="Shape 9">
          <a:extLst>
            <a:ext uri="{FF2B5EF4-FFF2-40B4-BE49-F238E27FC236}">
              <a16:creationId xmlns:a16="http://schemas.microsoft.com/office/drawing/2014/main" id="{00000000-0008-0000-0000-00000D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26" name="Shape 9">
          <a:extLst>
            <a:ext uri="{FF2B5EF4-FFF2-40B4-BE49-F238E27FC236}">
              <a16:creationId xmlns:a16="http://schemas.microsoft.com/office/drawing/2014/main" id="{00000000-0008-0000-0000-00000E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27" name="Shape 9">
          <a:extLst>
            <a:ext uri="{FF2B5EF4-FFF2-40B4-BE49-F238E27FC236}">
              <a16:creationId xmlns:a16="http://schemas.microsoft.com/office/drawing/2014/main" id="{00000000-0008-0000-0000-00000F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28" name="Shape 9">
          <a:extLst>
            <a:ext uri="{FF2B5EF4-FFF2-40B4-BE49-F238E27FC236}">
              <a16:creationId xmlns:a16="http://schemas.microsoft.com/office/drawing/2014/main" id="{00000000-0008-0000-0000-000010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29" name="Shape 9">
          <a:extLst>
            <a:ext uri="{FF2B5EF4-FFF2-40B4-BE49-F238E27FC236}">
              <a16:creationId xmlns:a16="http://schemas.microsoft.com/office/drawing/2014/main" id="{00000000-0008-0000-0000-000011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30" name="Shape 9">
          <a:extLst>
            <a:ext uri="{FF2B5EF4-FFF2-40B4-BE49-F238E27FC236}">
              <a16:creationId xmlns:a16="http://schemas.microsoft.com/office/drawing/2014/main" id="{00000000-0008-0000-0000-000012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504950"/>
    <xdr:sp macro="" textlink="">
      <xdr:nvSpPr>
        <xdr:cNvPr id="531" name="Shape 8">
          <a:extLst>
            <a:ext uri="{FF2B5EF4-FFF2-40B4-BE49-F238E27FC236}">
              <a16:creationId xmlns:a16="http://schemas.microsoft.com/office/drawing/2014/main" id="{00000000-0008-0000-0000-000013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504950"/>
    <xdr:sp macro="" textlink="">
      <xdr:nvSpPr>
        <xdr:cNvPr id="532" name="Shape 8">
          <a:extLst>
            <a:ext uri="{FF2B5EF4-FFF2-40B4-BE49-F238E27FC236}">
              <a16:creationId xmlns:a16="http://schemas.microsoft.com/office/drawing/2014/main" id="{00000000-0008-0000-0000-000014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504950"/>
    <xdr:sp macro="" textlink="">
      <xdr:nvSpPr>
        <xdr:cNvPr id="533" name="Shape 8">
          <a:extLst>
            <a:ext uri="{FF2B5EF4-FFF2-40B4-BE49-F238E27FC236}">
              <a16:creationId xmlns:a16="http://schemas.microsoft.com/office/drawing/2014/main" id="{00000000-0008-0000-0000-000015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504950"/>
    <xdr:sp macro="" textlink="">
      <xdr:nvSpPr>
        <xdr:cNvPr id="534" name="Shape 8">
          <a:extLst>
            <a:ext uri="{FF2B5EF4-FFF2-40B4-BE49-F238E27FC236}">
              <a16:creationId xmlns:a16="http://schemas.microsoft.com/office/drawing/2014/main" id="{00000000-0008-0000-0000-000016020000}"/>
            </a:ext>
          </a:extLst>
        </xdr:cNvPr>
        <xdr:cNvSpPr/>
      </xdr:nvSpPr>
      <xdr:spPr>
        <a:xfrm>
          <a:off x="4965000" y="3032288"/>
          <a:ext cx="762000" cy="149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35" name="Shape 9">
          <a:extLst>
            <a:ext uri="{FF2B5EF4-FFF2-40B4-BE49-F238E27FC236}">
              <a16:creationId xmlns:a16="http://schemas.microsoft.com/office/drawing/2014/main" id="{00000000-0008-0000-0000-000017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36" name="Shape 9">
          <a:extLst>
            <a:ext uri="{FF2B5EF4-FFF2-40B4-BE49-F238E27FC236}">
              <a16:creationId xmlns:a16="http://schemas.microsoft.com/office/drawing/2014/main" id="{00000000-0008-0000-0000-000018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37" name="Shape 9">
          <a:extLst>
            <a:ext uri="{FF2B5EF4-FFF2-40B4-BE49-F238E27FC236}">
              <a16:creationId xmlns:a16="http://schemas.microsoft.com/office/drawing/2014/main" id="{00000000-0008-0000-0000-000019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38" name="Shape 9">
          <a:extLst>
            <a:ext uri="{FF2B5EF4-FFF2-40B4-BE49-F238E27FC236}">
              <a16:creationId xmlns:a16="http://schemas.microsoft.com/office/drawing/2014/main" id="{00000000-0008-0000-0000-00001A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39" name="Shape 9">
          <a:extLst>
            <a:ext uri="{FF2B5EF4-FFF2-40B4-BE49-F238E27FC236}">
              <a16:creationId xmlns:a16="http://schemas.microsoft.com/office/drawing/2014/main" id="{00000000-0008-0000-0000-00001B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40" name="Shape 9">
          <a:extLst>
            <a:ext uri="{FF2B5EF4-FFF2-40B4-BE49-F238E27FC236}">
              <a16:creationId xmlns:a16="http://schemas.microsoft.com/office/drawing/2014/main" id="{00000000-0008-0000-0000-00001C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41" name="Shape 9">
          <a:extLst>
            <a:ext uri="{FF2B5EF4-FFF2-40B4-BE49-F238E27FC236}">
              <a16:creationId xmlns:a16="http://schemas.microsoft.com/office/drawing/2014/main" id="{00000000-0008-0000-0000-00001D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42" name="Shape 9">
          <a:extLst>
            <a:ext uri="{FF2B5EF4-FFF2-40B4-BE49-F238E27FC236}">
              <a16:creationId xmlns:a16="http://schemas.microsoft.com/office/drawing/2014/main" id="{00000000-0008-0000-0000-00001E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43" name="Shape 9">
          <a:extLst>
            <a:ext uri="{FF2B5EF4-FFF2-40B4-BE49-F238E27FC236}">
              <a16:creationId xmlns:a16="http://schemas.microsoft.com/office/drawing/2014/main" id="{00000000-0008-0000-0000-00001F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44" name="Shape 9">
          <a:extLst>
            <a:ext uri="{FF2B5EF4-FFF2-40B4-BE49-F238E27FC236}">
              <a16:creationId xmlns:a16="http://schemas.microsoft.com/office/drawing/2014/main" id="{00000000-0008-0000-0000-000020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453</xdr:row>
      <xdr:rowOff>0</xdr:rowOff>
    </xdr:from>
    <xdr:ext cx="762000" cy="1495425"/>
    <xdr:sp macro="" textlink="">
      <xdr:nvSpPr>
        <xdr:cNvPr id="545" name="Shape 9">
          <a:extLst>
            <a:ext uri="{FF2B5EF4-FFF2-40B4-BE49-F238E27FC236}">
              <a16:creationId xmlns:a16="http://schemas.microsoft.com/office/drawing/2014/main" id="{00000000-0008-0000-0000-000021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453</xdr:row>
      <xdr:rowOff>0</xdr:rowOff>
    </xdr:from>
    <xdr:ext cx="762000" cy="1495425"/>
    <xdr:sp macro="" textlink="">
      <xdr:nvSpPr>
        <xdr:cNvPr id="546" name="Shape 9">
          <a:extLst>
            <a:ext uri="{FF2B5EF4-FFF2-40B4-BE49-F238E27FC236}">
              <a16:creationId xmlns:a16="http://schemas.microsoft.com/office/drawing/2014/main" id="{00000000-0008-0000-0000-000022020000}"/>
            </a:ext>
          </a:extLst>
        </xdr:cNvPr>
        <xdr:cNvSpPr/>
      </xdr:nvSpPr>
      <xdr:spPr>
        <a:xfrm>
          <a:off x="4965000" y="3037050"/>
          <a:ext cx="762000" cy="14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547" name="Shape 10">
          <a:extLst>
            <a:ext uri="{FF2B5EF4-FFF2-40B4-BE49-F238E27FC236}">
              <a16:creationId xmlns:a16="http://schemas.microsoft.com/office/drawing/2014/main" id="{00000000-0008-0000-0000-00002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548" name="Shape 10">
          <a:extLst>
            <a:ext uri="{FF2B5EF4-FFF2-40B4-BE49-F238E27FC236}">
              <a16:creationId xmlns:a16="http://schemas.microsoft.com/office/drawing/2014/main" id="{00000000-0008-0000-0000-00002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549" name="Shape 10">
          <a:extLst>
            <a:ext uri="{FF2B5EF4-FFF2-40B4-BE49-F238E27FC236}">
              <a16:creationId xmlns:a16="http://schemas.microsoft.com/office/drawing/2014/main" id="{00000000-0008-0000-0000-000025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550" name="Shape 10">
          <a:extLst>
            <a:ext uri="{FF2B5EF4-FFF2-40B4-BE49-F238E27FC236}">
              <a16:creationId xmlns:a16="http://schemas.microsoft.com/office/drawing/2014/main" id="{00000000-0008-0000-0000-000026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51" name="Shape 11">
          <a:extLst>
            <a:ext uri="{FF2B5EF4-FFF2-40B4-BE49-F238E27FC236}">
              <a16:creationId xmlns:a16="http://schemas.microsoft.com/office/drawing/2014/main" id="{00000000-0008-0000-0000-00002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52" name="Shape 11">
          <a:extLst>
            <a:ext uri="{FF2B5EF4-FFF2-40B4-BE49-F238E27FC236}">
              <a16:creationId xmlns:a16="http://schemas.microsoft.com/office/drawing/2014/main" id="{00000000-0008-0000-0000-00002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53" name="Shape 11">
          <a:extLst>
            <a:ext uri="{FF2B5EF4-FFF2-40B4-BE49-F238E27FC236}">
              <a16:creationId xmlns:a16="http://schemas.microsoft.com/office/drawing/2014/main" id="{00000000-0008-0000-0000-00002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54" name="Shape 11">
          <a:extLst>
            <a:ext uri="{FF2B5EF4-FFF2-40B4-BE49-F238E27FC236}">
              <a16:creationId xmlns:a16="http://schemas.microsoft.com/office/drawing/2014/main" id="{00000000-0008-0000-0000-00002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55" name="Shape 11">
          <a:extLst>
            <a:ext uri="{FF2B5EF4-FFF2-40B4-BE49-F238E27FC236}">
              <a16:creationId xmlns:a16="http://schemas.microsoft.com/office/drawing/2014/main" id="{00000000-0008-0000-0000-00002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56" name="Shape 11">
          <a:extLst>
            <a:ext uri="{FF2B5EF4-FFF2-40B4-BE49-F238E27FC236}">
              <a16:creationId xmlns:a16="http://schemas.microsoft.com/office/drawing/2014/main" id="{00000000-0008-0000-0000-00002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57" name="Shape 11">
          <a:extLst>
            <a:ext uri="{FF2B5EF4-FFF2-40B4-BE49-F238E27FC236}">
              <a16:creationId xmlns:a16="http://schemas.microsoft.com/office/drawing/2014/main" id="{00000000-0008-0000-0000-00002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58" name="Shape 11">
          <a:extLst>
            <a:ext uri="{FF2B5EF4-FFF2-40B4-BE49-F238E27FC236}">
              <a16:creationId xmlns:a16="http://schemas.microsoft.com/office/drawing/2014/main" id="{00000000-0008-0000-0000-00002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59" name="Shape 11">
          <a:extLst>
            <a:ext uri="{FF2B5EF4-FFF2-40B4-BE49-F238E27FC236}">
              <a16:creationId xmlns:a16="http://schemas.microsoft.com/office/drawing/2014/main" id="{00000000-0008-0000-0000-00002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60" name="Shape 11">
          <a:extLst>
            <a:ext uri="{FF2B5EF4-FFF2-40B4-BE49-F238E27FC236}">
              <a16:creationId xmlns:a16="http://schemas.microsoft.com/office/drawing/2014/main" id="{00000000-0008-0000-0000-00003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61" name="Shape 11">
          <a:extLst>
            <a:ext uri="{FF2B5EF4-FFF2-40B4-BE49-F238E27FC236}">
              <a16:creationId xmlns:a16="http://schemas.microsoft.com/office/drawing/2014/main" id="{00000000-0008-0000-0000-000031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62" name="Shape 11">
          <a:extLst>
            <a:ext uri="{FF2B5EF4-FFF2-40B4-BE49-F238E27FC236}">
              <a16:creationId xmlns:a16="http://schemas.microsoft.com/office/drawing/2014/main" id="{00000000-0008-0000-0000-000032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563" name="Shape 10">
          <a:extLst>
            <a:ext uri="{FF2B5EF4-FFF2-40B4-BE49-F238E27FC236}">
              <a16:creationId xmlns:a16="http://schemas.microsoft.com/office/drawing/2014/main" id="{00000000-0008-0000-0000-00003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564" name="Shape 10">
          <a:extLst>
            <a:ext uri="{FF2B5EF4-FFF2-40B4-BE49-F238E27FC236}">
              <a16:creationId xmlns:a16="http://schemas.microsoft.com/office/drawing/2014/main" id="{00000000-0008-0000-0000-00003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565" name="Shape 10">
          <a:extLst>
            <a:ext uri="{FF2B5EF4-FFF2-40B4-BE49-F238E27FC236}">
              <a16:creationId xmlns:a16="http://schemas.microsoft.com/office/drawing/2014/main" id="{00000000-0008-0000-0000-000035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566" name="Shape 10">
          <a:extLst>
            <a:ext uri="{FF2B5EF4-FFF2-40B4-BE49-F238E27FC236}">
              <a16:creationId xmlns:a16="http://schemas.microsoft.com/office/drawing/2014/main" id="{00000000-0008-0000-0000-000036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67" name="Shape 11">
          <a:extLst>
            <a:ext uri="{FF2B5EF4-FFF2-40B4-BE49-F238E27FC236}">
              <a16:creationId xmlns:a16="http://schemas.microsoft.com/office/drawing/2014/main" id="{00000000-0008-0000-0000-00003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68" name="Shape 11">
          <a:extLst>
            <a:ext uri="{FF2B5EF4-FFF2-40B4-BE49-F238E27FC236}">
              <a16:creationId xmlns:a16="http://schemas.microsoft.com/office/drawing/2014/main" id="{00000000-0008-0000-0000-00003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69" name="Shape 11">
          <a:extLst>
            <a:ext uri="{FF2B5EF4-FFF2-40B4-BE49-F238E27FC236}">
              <a16:creationId xmlns:a16="http://schemas.microsoft.com/office/drawing/2014/main" id="{00000000-0008-0000-0000-00003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70" name="Shape 11">
          <a:extLst>
            <a:ext uri="{FF2B5EF4-FFF2-40B4-BE49-F238E27FC236}">
              <a16:creationId xmlns:a16="http://schemas.microsoft.com/office/drawing/2014/main" id="{00000000-0008-0000-0000-00003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71" name="Shape 11">
          <a:extLst>
            <a:ext uri="{FF2B5EF4-FFF2-40B4-BE49-F238E27FC236}">
              <a16:creationId xmlns:a16="http://schemas.microsoft.com/office/drawing/2014/main" id="{00000000-0008-0000-0000-00003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72" name="Shape 11">
          <a:extLst>
            <a:ext uri="{FF2B5EF4-FFF2-40B4-BE49-F238E27FC236}">
              <a16:creationId xmlns:a16="http://schemas.microsoft.com/office/drawing/2014/main" id="{00000000-0008-0000-0000-00003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73" name="Shape 11">
          <a:extLst>
            <a:ext uri="{FF2B5EF4-FFF2-40B4-BE49-F238E27FC236}">
              <a16:creationId xmlns:a16="http://schemas.microsoft.com/office/drawing/2014/main" id="{00000000-0008-0000-0000-00003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74" name="Shape 11">
          <a:extLst>
            <a:ext uri="{FF2B5EF4-FFF2-40B4-BE49-F238E27FC236}">
              <a16:creationId xmlns:a16="http://schemas.microsoft.com/office/drawing/2014/main" id="{00000000-0008-0000-0000-00003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75" name="Shape 11">
          <a:extLst>
            <a:ext uri="{FF2B5EF4-FFF2-40B4-BE49-F238E27FC236}">
              <a16:creationId xmlns:a16="http://schemas.microsoft.com/office/drawing/2014/main" id="{00000000-0008-0000-0000-00003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76" name="Shape 11">
          <a:extLst>
            <a:ext uri="{FF2B5EF4-FFF2-40B4-BE49-F238E27FC236}">
              <a16:creationId xmlns:a16="http://schemas.microsoft.com/office/drawing/2014/main" id="{00000000-0008-0000-0000-00004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77" name="Shape 11">
          <a:extLst>
            <a:ext uri="{FF2B5EF4-FFF2-40B4-BE49-F238E27FC236}">
              <a16:creationId xmlns:a16="http://schemas.microsoft.com/office/drawing/2014/main" id="{00000000-0008-0000-0000-000041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78" name="Shape 11">
          <a:extLst>
            <a:ext uri="{FF2B5EF4-FFF2-40B4-BE49-F238E27FC236}">
              <a16:creationId xmlns:a16="http://schemas.microsoft.com/office/drawing/2014/main" id="{00000000-0008-0000-0000-000042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579" name="Shape 10">
          <a:extLst>
            <a:ext uri="{FF2B5EF4-FFF2-40B4-BE49-F238E27FC236}">
              <a16:creationId xmlns:a16="http://schemas.microsoft.com/office/drawing/2014/main" id="{00000000-0008-0000-0000-00004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580" name="Shape 10">
          <a:extLst>
            <a:ext uri="{FF2B5EF4-FFF2-40B4-BE49-F238E27FC236}">
              <a16:creationId xmlns:a16="http://schemas.microsoft.com/office/drawing/2014/main" id="{00000000-0008-0000-0000-00004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581" name="Shape 10">
          <a:extLst>
            <a:ext uri="{FF2B5EF4-FFF2-40B4-BE49-F238E27FC236}">
              <a16:creationId xmlns:a16="http://schemas.microsoft.com/office/drawing/2014/main" id="{00000000-0008-0000-0000-000045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582" name="Shape 10">
          <a:extLst>
            <a:ext uri="{FF2B5EF4-FFF2-40B4-BE49-F238E27FC236}">
              <a16:creationId xmlns:a16="http://schemas.microsoft.com/office/drawing/2014/main" id="{00000000-0008-0000-0000-000046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83" name="Shape 11">
          <a:extLst>
            <a:ext uri="{FF2B5EF4-FFF2-40B4-BE49-F238E27FC236}">
              <a16:creationId xmlns:a16="http://schemas.microsoft.com/office/drawing/2014/main" id="{00000000-0008-0000-0000-00004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84" name="Shape 11">
          <a:extLst>
            <a:ext uri="{FF2B5EF4-FFF2-40B4-BE49-F238E27FC236}">
              <a16:creationId xmlns:a16="http://schemas.microsoft.com/office/drawing/2014/main" id="{00000000-0008-0000-0000-00004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85" name="Shape 11">
          <a:extLst>
            <a:ext uri="{FF2B5EF4-FFF2-40B4-BE49-F238E27FC236}">
              <a16:creationId xmlns:a16="http://schemas.microsoft.com/office/drawing/2014/main" id="{00000000-0008-0000-0000-00004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86" name="Shape 11">
          <a:extLst>
            <a:ext uri="{FF2B5EF4-FFF2-40B4-BE49-F238E27FC236}">
              <a16:creationId xmlns:a16="http://schemas.microsoft.com/office/drawing/2014/main" id="{00000000-0008-0000-0000-00004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87" name="Shape 11">
          <a:extLst>
            <a:ext uri="{FF2B5EF4-FFF2-40B4-BE49-F238E27FC236}">
              <a16:creationId xmlns:a16="http://schemas.microsoft.com/office/drawing/2014/main" id="{00000000-0008-0000-0000-00004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88" name="Shape 11">
          <a:extLst>
            <a:ext uri="{FF2B5EF4-FFF2-40B4-BE49-F238E27FC236}">
              <a16:creationId xmlns:a16="http://schemas.microsoft.com/office/drawing/2014/main" id="{00000000-0008-0000-0000-00004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89" name="Shape 11">
          <a:extLst>
            <a:ext uri="{FF2B5EF4-FFF2-40B4-BE49-F238E27FC236}">
              <a16:creationId xmlns:a16="http://schemas.microsoft.com/office/drawing/2014/main" id="{00000000-0008-0000-0000-00004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90" name="Shape 11">
          <a:extLst>
            <a:ext uri="{FF2B5EF4-FFF2-40B4-BE49-F238E27FC236}">
              <a16:creationId xmlns:a16="http://schemas.microsoft.com/office/drawing/2014/main" id="{00000000-0008-0000-0000-00004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91" name="Shape 11">
          <a:extLst>
            <a:ext uri="{FF2B5EF4-FFF2-40B4-BE49-F238E27FC236}">
              <a16:creationId xmlns:a16="http://schemas.microsoft.com/office/drawing/2014/main" id="{00000000-0008-0000-0000-00004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592" name="Shape 11">
          <a:extLst>
            <a:ext uri="{FF2B5EF4-FFF2-40B4-BE49-F238E27FC236}">
              <a16:creationId xmlns:a16="http://schemas.microsoft.com/office/drawing/2014/main" id="{00000000-0008-0000-0000-00005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461</xdr:row>
      <xdr:rowOff>0</xdr:rowOff>
    </xdr:from>
    <xdr:ext cx="771525" cy="857250"/>
    <xdr:sp macro="" textlink="">
      <xdr:nvSpPr>
        <xdr:cNvPr id="593" name="Shape 11">
          <a:extLst>
            <a:ext uri="{FF2B5EF4-FFF2-40B4-BE49-F238E27FC236}">
              <a16:creationId xmlns:a16="http://schemas.microsoft.com/office/drawing/2014/main" id="{00000000-0008-0000-0000-000051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594" name="Shape 12">
          <a:extLst>
            <a:ext uri="{FF2B5EF4-FFF2-40B4-BE49-F238E27FC236}">
              <a16:creationId xmlns:a16="http://schemas.microsoft.com/office/drawing/2014/main" id="{00000000-0008-0000-0000-00005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595" name="Shape 12">
          <a:extLst>
            <a:ext uri="{FF2B5EF4-FFF2-40B4-BE49-F238E27FC236}">
              <a16:creationId xmlns:a16="http://schemas.microsoft.com/office/drawing/2014/main" id="{00000000-0008-0000-0000-00005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596" name="Shape 12">
          <a:extLst>
            <a:ext uri="{FF2B5EF4-FFF2-40B4-BE49-F238E27FC236}">
              <a16:creationId xmlns:a16="http://schemas.microsoft.com/office/drawing/2014/main" id="{00000000-0008-0000-0000-00005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597" name="Shape 12">
          <a:extLst>
            <a:ext uri="{FF2B5EF4-FFF2-40B4-BE49-F238E27FC236}">
              <a16:creationId xmlns:a16="http://schemas.microsoft.com/office/drawing/2014/main" id="{00000000-0008-0000-0000-000055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598" name="Shape 11">
          <a:extLst>
            <a:ext uri="{FF2B5EF4-FFF2-40B4-BE49-F238E27FC236}">
              <a16:creationId xmlns:a16="http://schemas.microsoft.com/office/drawing/2014/main" id="{00000000-0008-0000-0000-00005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599" name="Shape 11">
          <a:extLst>
            <a:ext uri="{FF2B5EF4-FFF2-40B4-BE49-F238E27FC236}">
              <a16:creationId xmlns:a16="http://schemas.microsoft.com/office/drawing/2014/main" id="{00000000-0008-0000-0000-00005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00" name="Shape 11">
          <a:extLst>
            <a:ext uri="{FF2B5EF4-FFF2-40B4-BE49-F238E27FC236}">
              <a16:creationId xmlns:a16="http://schemas.microsoft.com/office/drawing/2014/main" id="{00000000-0008-0000-0000-00005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01" name="Shape 11">
          <a:extLst>
            <a:ext uri="{FF2B5EF4-FFF2-40B4-BE49-F238E27FC236}">
              <a16:creationId xmlns:a16="http://schemas.microsoft.com/office/drawing/2014/main" id="{00000000-0008-0000-0000-00005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02" name="Shape 11">
          <a:extLst>
            <a:ext uri="{FF2B5EF4-FFF2-40B4-BE49-F238E27FC236}">
              <a16:creationId xmlns:a16="http://schemas.microsoft.com/office/drawing/2014/main" id="{00000000-0008-0000-0000-00005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03" name="Shape 11">
          <a:extLst>
            <a:ext uri="{FF2B5EF4-FFF2-40B4-BE49-F238E27FC236}">
              <a16:creationId xmlns:a16="http://schemas.microsoft.com/office/drawing/2014/main" id="{00000000-0008-0000-0000-00005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04" name="Shape 11">
          <a:extLst>
            <a:ext uri="{FF2B5EF4-FFF2-40B4-BE49-F238E27FC236}">
              <a16:creationId xmlns:a16="http://schemas.microsoft.com/office/drawing/2014/main" id="{00000000-0008-0000-0000-00005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05" name="Shape 11">
          <a:extLst>
            <a:ext uri="{FF2B5EF4-FFF2-40B4-BE49-F238E27FC236}">
              <a16:creationId xmlns:a16="http://schemas.microsoft.com/office/drawing/2014/main" id="{00000000-0008-0000-0000-00005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06" name="Shape 11">
          <a:extLst>
            <a:ext uri="{FF2B5EF4-FFF2-40B4-BE49-F238E27FC236}">
              <a16:creationId xmlns:a16="http://schemas.microsoft.com/office/drawing/2014/main" id="{00000000-0008-0000-0000-00005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07" name="Shape 11">
          <a:extLst>
            <a:ext uri="{FF2B5EF4-FFF2-40B4-BE49-F238E27FC236}">
              <a16:creationId xmlns:a16="http://schemas.microsoft.com/office/drawing/2014/main" id="{00000000-0008-0000-0000-00005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08" name="Shape 11">
          <a:extLst>
            <a:ext uri="{FF2B5EF4-FFF2-40B4-BE49-F238E27FC236}">
              <a16:creationId xmlns:a16="http://schemas.microsoft.com/office/drawing/2014/main" id="{00000000-0008-0000-0000-00006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09" name="Shape 11">
          <a:extLst>
            <a:ext uri="{FF2B5EF4-FFF2-40B4-BE49-F238E27FC236}">
              <a16:creationId xmlns:a16="http://schemas.microsoft.com/office/drawing/2014/main" id="{00000000-0008-0000-0000-000061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610" name="Shape 12">
          <a:extLst>
            <a:ext uri="{FF2B5EF4-FFF2-40B4-BE49-F238E27FC236}">
              <a16:creationId xmlns:a16="http://schemas.microsoft.com/office/drawing/2014/main" id="{00000000-0008-0000-0000-00006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611" name="Shape 12">
          <a:extLst>
            <a:ext uri="{FF2B5EF4-FFF2-40B4-BE49-F238E27FC236}">
              <a16:creationId xmlns:a16="http://schemas.microsoft.com/office/drawing/2014/main" id="{00000000-0008-0000-0000-00006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612" name="Shape 12">
          <a:extLst>
            <a:ext uri="{FF2B5EF4-FFF2-40B4-BE49-F238E27FC236}">
              <a16:creationId xmlns:a16="http://schemas.microsoft.com/office/drawing/2014/main" id="{00000000-0008-0000-0000-00006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613" name="Shape 12">
          <a:extLst>
            <a:ext uri="{FF2B5EF4-FFF2-40B4-BE49-F238E27FC236}">
              <a16:creationId xmlns:a16="http://schemas.microsoft.com/office/drawing/2014/main" id="{00000000-0008-0000-0000-000065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14" name="Shape 11">
          <a:extLst>
            <a:ext uri="{FF2B5EF4-FFF2-40B4-BE49-F238E27FC236}">
              <a16:creationId xmlns:a16="http://schemas.microsoft.com/office/drawing/2014/main" id="{00000000-0008-0000-0000-00006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15" name="Shape 11">
          <a:extLst>
            <a:ext uri="{FF2B5EF4-FFF2-40B4-BE49-F238E27FC236}">
              <a16:creationId xmlns:a16="http://schemas.microsoft.com/office/drawing/2014/main" id="{00000000-0008-0000-0000-00006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16" name="Shape 11">
          <a:extLst>
            <a:ext uri="{FF2B5EF4-FFF2-40B4-BE49-F238E27FC236}">
              <a16:creationId xmlns:a16="http://schemas.microsoft.com/office/drawing/2014/main" id="{00000000-0008-0000-0000-00006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17" name="Shape 11">
          <a:extLst>
            <a:ext uri="{FF2B5EF4-FFF2-40B4-BE49-F238E27FC236}">
              <a16:creationId xmlns:a16="http://schemas.microsoft.com/office/drawing/2014/main" id="{00000000-0008-0000-0000-00006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18" name="Shape 11">
          <a:extLst>
            <a:ext uri="{FF2B5EF4-FFF2-40B4-BE49-F238E27FC236}">
              <a16:creationId xmlns:a16="http://schemas.microsoft.com/office/drawing/2014/main" id="{00000000-0008-0000-0000-00006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19" name="Shape 11">
          <a:extLst>
            <a:ext uri="{FF2B5EF4-FFF2-40B4-BE49-F238E27FC236}">
              <a16:creationId xmlns:a16="http://schemas.microsoft.com/office/drawing/2014/main" id="{00000000-0008-0000-0000-00006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20" name="Shape 11">
          <a:extLst>
            <a:ext uri="{FF2B5EF4-FFF2-40B4-BE49-F238E27FC236}">
              <a16:creationId xmlns:a16="http://schemas.microsoft.com/office/drawing/2014/main" id="{00000000-0008-0000-0000-00006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21" name="Shape 11">
          <a:extLst>
            <a:ext uri="{FF2B5EF4-FFF2-40B4-BE49-F238E27FC236}">
              <a16:creationId xmlns:a16="http://schemas.microsoft.com/office/drawing/2014/main" id="{00000000-0008-0000-0000-00006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22" name="Shape 11">
          <a:extLst>
            <a:ext uri="{FF2B5EF4-FFF2-40B4-BE49-F238E27FC236}">
              <a16:creationId xmlns:a16="http://schemas.microsoft.com/office/drawing/2014/main" id="{00000000-0008-0000-0000-00006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23" name="Shape 11">
          <a:extLst>
            <a:ext uri="{FF2B5EF4-FFF2-40B4-BE49-F238E27FC236}">
              <a16:creationId xmlns:a16="http://schemas.microsoft.com/office/drawing/2014/main" id="{00000000-0008-0000-0000-00006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24" name="Shape 11">
          <a:extLst>
            <a:ext uri="{FF2B5EF4-FFF2-40B4-BE49-F238E27FC236}">
              <a16:creationId xmlns:a16="http://schemas.microsoft.com/office/drawing/2014/main" id="{00000000-0008-0000-0000-00007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25" name="Shape 11">
          <a:extLst>
            <a:ext uri="{FF2B5EF4-FFF2-40B4-BE49-F238E27FC236}">
              <a16:creationId xmlns:a16="http://schemas.microsoft.com/office/drawing/2014/main" id="{00000000-0008-0000-0000-000071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626" name="Shape 12">
          <a:extLst>
            <a:ext uri="{FF2B5EF4-FFF2-40B4-BE49-F238E27FC236}">
              <a16:creationId xmlns:a16="http://schemas.microsoft.com/office/drawing/2014/main" id="{00000000-0008-0000-0000-00007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627" name="Shape 12">
          <a:extLst>
            <a:ext uri="{FF2B5EF4-FFF2-40B4-BE49-F238E27FC236}">
              <a16:creationId xmlns:a16="http://schemas.microsoft.com/office/drawing/2014/main" id="{00000000-0008-0000-0000-00007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628" name="Shape 12">
          <a:extLst>
            <a:ext uri="{FF2B5EF4-FFF2-40B4-BE49-F238E27FC236}">
              <a16:creationId xmlns:a16="http://schemas.microsoft.com/office/drawing/2014/main" id="{00000000-0008-0000-0000-00007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629" name="Shape 12">
          <a:extLst>
            <a:ext uri="{FF2B5EF4-FFF2-40B4-BE49-F238E27FC236}">
              <a16:creationId xmlns:a16="http://schemas.microsoft.com/office/drawing/2014/main" id="{00000000-0008-0000-0000-000075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30" name="Shape 11">
          <a:extLst>
            <a:ext uri="{FF2B5EF4-FFF2-40B4-BE49-F238E27FC236}">
              <a16:creationId xmlns:a16="http://schemas.microsoft.com/office/drawing/2014/main" id="{00000000-0008-0000-0000-00007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31" name="Shape 11">
          <a:extLst>
            <a:ext uri="{FF2B5EF4-FFF2-40B4-BE49-F238E27FC236}">
              <a16:creationId xmlns:a16="http://schemas.microsoft.com/office/drawing/2014/main" id="{00000000-0008-0000-0000-00007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32" name="Shape 11">
          <a:extLst>
            <a:ext uri="{FF2B5EF4-FFF2-40B4-BE49-F238E27FC236}">
              <a16:creationId xmlns:a16="http://schemas.microsoft.com/office/drawing/2014/main" id="{00000000-0008-0000-0000-00007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33" name="Shape 11">
          <a:extLst>
            <a:ext uri="{FF2B5EF4-FFF2-40B4-BE49-F238E27FC236}">
              <a16:creationId xmlns:a16="http://schemas.microsoft.com/office/drawing/2014/main" id="{00000000-0008-0000-0000-00007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34" name="Shape 11">
          <a:extLst>
            <a:ext uri="{FF2B5EF4-FFF2-40B4-BE49-F238E27FC236}">
              <a16:creationId xmlns:a16="http://schemas.microsoft.com/office/drawing/2014/main" id="{00000000-0008-0000-0000-00007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35" name="Shape 11">
          <a:extLst>
            <a:ext uri="{FF2B5EF4-FFF2-40B4-BE49-F238E27FC236}">
              <a16:creationId xmlns:a16="http://schemas.microsoft.com/office/drawing/2014/main" id="{00000000-0008-0000-0000-00007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36" name="Shape 11">
          <a:extLst>
            <a:ext uri="{FF2B5EF4-FFF2-40B4-BE49-F238E27FC236}">
              <a16:creationId xmlns:a16="http://schemas.microsoft.com/office/drawing/2014/main" id="{00000000-0008-0000-0000-00007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37" name="Shape 11">
          <a:extLst>
            <a:ext uri="{FF2B5EF4-FFF2-40B4-BE49-F238E27FC236}">
              <a16:creationId xmlns:a16="http://schemas.microsoft.com/office/drawing/2014/main" id="{00000000-0008-0000-0000-00007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38" name="Shape 11">
          <a:extLst>
            <a:ext uri="{FF2B5EF4-FFF2-40B4-BE49-F238E27FC236}">
              <a16:creationId xmlns:a16="http://schemas.microsoft.com/office/drawing/2014/main" id="{00000000-0008-0000-0000-00007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639" name="Shape 11">
          <a:extLst>
            <a:ext uri="{FF2B5EF4-FFF2-40B4-BE49-F238E27FC236}">
              <a16:creationId xmlns:a16="http://schemas.microsoft.com/office/drawing/2014/main" id="{00000000-0008-0000-0000-00007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462</xdr:row>
      <xdr:rowOff>0</xdr:rowOff>
    </xdr:from>
    <xdr:ext cx="771525" cy="857250"/>
    <xdr:sp macro="" textlink="">
      <xdr:nvSpPr>
        <xdr:cNvPr id="640" name="Shape 11">
          <a:extLst>
            <a:ext uri="{FF2B5EF4-FFF2-40B4-BE49-F238E27FC236}">
              <a16:creationId xmlns:a16="http://schemas.microsoft.com/office/drawing/2014/main" id="{00000000-0008-0000-0000-00008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641" name="Shape 10">
          <a:extLst>
            <a:ext uri="{FF2B5EF4-FFF2-40B4-BE49-F238E27FC236}">
              <a16:creationId xmlns:a16="http://schemas.microsoft.com/office/drawing/2014/main" id="{00000000-0008-0000-0000-00008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642" name="Shape 10">
          <a:extLst>
            <a:ext uri="{FF2B5EF4-FFF2-40B4-BE49-F238E27FC236}">
              <a16:creationId xmlns:a16="http://schemas.microsoft.com/office/drawing/2014/main" id="{00000000-0008-0000-0000-00008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643" name="Shape 10">
          <a:extLst>
            <a:ext uri="{FF2B5EF4-FFF2-40B4-BE49-F238E27FC236}">
              <a16:creationId xmlns:a16="http://schemas.microsoft.com/office/drawing/2014/main" id="{00000000-0008-0000-0000-00008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644" name="Shape 10">
          <a:extLst>
            <a:ext uri="{FF2B5EF4-FFF2-40B4-BE49-F238E27FC236}">
              <a16:creationId xmlns:a16="http://schemas.microsoft.com/office/drawing/2014/main" id="{00000000-0008-0000-0000-00008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45" name="Shape 11">
          <a:extLst>
            <a:ext uri="{FF2B5EF4-FFF2-40B4-BE49-F238E27FC236}">
              <a16:creationId xmlns:a16="http://schemas.microsoft.com/office/drawing/2014/main" id="{00000000-0008-0000-0000-00008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46" name="Shape 11">
          <a:extLst>
            <a:ext uri="{FF2B5EF4-FFF2-40B4-BE49-F238E27FC236}">
              <a16:creationId xmlns:a16="http://schemas.microsoft.com/office/drawing/2014/main" id="{00000000-0008-0000-0000-00008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47" name="Shape 11">
          <a:extLst>
            <a:ext uri="{FF2B5EF4-FFF2-40B4-BE49-F238E27FC236}">
              <a16:creationId xmlns:a16="http://schemas.microsoft.com/office/drawing/2014/main" id="{00000000-0008-0000-0000-00008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48" name="Shape 11">
          <a:extLst>
            <a:ext uri="{FF2B5EF4-FFF2-40B4-BE49-F238E27FC236}">
              <a16:creationId xmlns:a16="http://schemas.microsoft.com/office/drawing/2014/main" id="{00000000-0008-0000-0000-00008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49" name="Shape 11">
          <a:extLst>
            <a:ext uri="{FF2B5EF4-FFF2-40B4-BE49-F238E27FC236}">
              <a16:creationId xmlns:a16="http://schemas.microsoft.com/office/drawing/2014/main" id="{00000000-0008-0000-0000-00008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50" name="Shape 11">
          <a:extLst>
            <a:ext uri="{FF2B5EF4-FFF2-40B4-BE49-F238E27FC236}">
              <a16:creationId xmlns:a16="http://schemas.microsoft.com/office/drawing/2014/main" id="{00000000-0008-0000-0000-00008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51" name="Shape 11">
          <a:extLst>
            <a:ext uri="{FF2B5EF4-FFF2-40B4-BE49-F238E27FC236}">
              <a16:creationId xmlns:a16="http://schemas.microsoft.com/office/drawing/2014/main" id="{00000000-0008-0000-0000-00008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52" name="Shape 11">
          <a:extLst>
            <a:ext uri="{FF2B5EF4-FFF2-40B4-BE49-F238E27FC236}">
              <a16:creationId xmlns:a16="http://schemas.microsoft.com/office/drawing/2014/main" id="{00000000-0008-0000-0000-00008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53" name="Shape 11">
          <a:extLst>
            <a:ext uri="{FF2B5EF4-FFF2-40B4-BE49-F238E27FC236}">
              <a16:creationId xmlns:a16="http://schemas.microsoft.com/office/drawing/2014/main" id="{00000000-0008-0000-0000-00008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54" name="Shape 11">
          <a:extLst>
            <a:ext uri="{FF2B5EF4-FFF2-40B4-BE49-F238E27FC236}">
              <a16:creationId xmlns:a16="http://schemas.microsoft.com/office/drawing/2014/main" id="{00000000-0008-0000-0000-00008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55" name="Shape 11">
          <a:extLst>
            <a:ext uri="{FF2B5EF4-FFF2-40B4-BE49-F238E27FC236}">
              <a16:creationId xmlns:a16="http://schemas.microsoft.com/office/drawing/2014/main" id="{00000000-0008-0000-0000-00008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56" name="Shape 11">
          <a:extLst>
            <a:ext uri="{FF2B5EF4-FFF2-40B4-BE49-F238E27FC236}">
              <a16:creationId xmlns:a16="http://schemas.microsoft.com/office/drawing/2014/main" id="{00000000-0008-0000-0000-00009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657" name="Shape 10">
          <a:extLst>
            <a:ext uri="{FF2B5EF4-FFF2-40B4-BE49-F238E27FC236}">
              <a16:creationId xmlns:a16="http://schemas.microsoft.com/office/drawing/2014/main" id="{00000000-0008-0000-0000-00009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658" name="Shape 10">
          <a:extLst>
            <a:ext uri="{FF2B5EF4-FFF2-40B4-BE49-F238E27FC236}">
              <a16:creationId xmlns:a16="http://schemas.microsoft.com/office/drawing/2014/main" id="{00000000-0008-0000-0000-00009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659" name="Shape 10">
          <a:extLst>
            <a:ext uri="{FF2B5EF4-FFF2-40B4-BE49-F238E27FC236}">
              <a16:creationId xmlns:a16="http://schemas.microsoft.com/office/drawing/2014/main" id="{00000000-0008-0000-0000-00009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660" name="Shape 10">
          <a:extLst>
            <a:ext uri="{FF2B5EF4-FFF2-40B4-BE49-F238E27FC236}">
              <a16:creationId xmlns:a16="http://schemas.microsoft.com/office/drawing/2014/main" id="{00000000-0008-0000-0000-00009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61" name="Shape 11">
          <a:extLst>
            <a:ext uri="{FF2B5EF4-FFF2-40B4-BE49-F238E27FC236}">
              <a16:creationId xmlns:a16="http://schemas.microsoft.com/office/drawing/2014/main" id="{00000000-0008-0000-0000-00009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62" name="Shape 11">
          <a:extLst>
            <a:ext uri="{FF2B5EF4-FFF2-40B4-BE49-F238E27FC236}">
              <a16:creationId xmlns:a16="http://schemas.microsoft.com/office/drawing/2014/main" id="{00000000-0008-0000-0000-00009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63" name="Shape 11">
          <a:extLst>
            <a:ext uri="{FF2B5EF4-FFF2-40B4-BE49-F238E27FC236}">
              <a16:creationId xmlns:a16="http://schemas.microsoft.com/office/drawing/2014/main" id="{00000000-0008-0000-0000-00009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64" name="Shape 11">
          <a:extLst>
            <a:ext uri="{FF2B5EF4-FFF2-40B4-BE49-F238E27FC236}">
              <a16:creationId xmlns:a16="http://schemas.microsoft.com/office/drawing/2014/main" id="{00000000-0008-0000-0000-00009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65" name="Shape 11">
          <a:extLst>
            <a:ext uri="{FF2B5EF4-FFF2-40B4-BE49-F238E27FC236}">
              <a16:creationId xmlns:a16="http://schemas.microsoft.com/office/drawing/2014/main" id="{00000000-0008-0000-0000-00009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66" name="Shape 11">
          <a:extLst>
            <a:ext uri="{FF2B5EF4-FFF2-40B4-BE49-F238E27FC236}">
              <a16:creationId xmlns:a16="http://schemas.microsoft.com/office/drawing/2014/main" id="{00000000-0008-0000-0000-00009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67" name="Shape 11">
          <a:extLst>
            <a:ext uri="{FF2B5EF4-FFF2-40B4-BE49-F238E27FC236}">
              <a16:creationId xmlns:a16="http://schemas.microsoft.com/office/drawing/2014/main" id="{00000000-0008-0000-0000-00009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68" name="Shape 11">
          <a:extLst>
            <a:ext uri="{FF2B5EF4-FFF2-40B4-BE49-F238E27FC236}">
              <a16:creationId xmlns:a16="http://schemas.microsoft.com/office/drawing/2014/main" id="{00000000-0008-0000-0000-00009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69" name="Shape 11">
          <a:extLst>
            <a:ext uri="{FF2B5EF4-FFF2-40B4-BE49-F238E27FC236}">
              <a16:creationId xmlns:a16="http://schemas.microsoft.com/office/drawing/2014/main" id="{00000000-0008-0000-0000-00009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70" name="Shape 11">
          <a:extLst>
            <a:ext uri="{FF2B5EF4-FFF2-40B4-BE49-F238E27FC236}">
              <a16:creationId xmlns:a16="http://schemas.microsoft.com/office/drawing/2014/main" id="{00000000-0008-0000-0000-00009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71" name="Shape 11">
          <a:extLst>
            <a:ext uri="{FF2B5EF4-FFF2-40B4-BE49-F238E27FC236}">
              <a16:creationId xmlns:a16="http://schemas.microsoft.com/office/drawing/2014/main" id="{00000000-0008-0000-0000-00009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72" name="Shape 11">
          <a:extLst>
            <a:ext uri="{FF2B5EF4-FFF2-40B4-BE49-F238E27FC236}">
              <a16:creationId xmlns:a16="http://schemas.microsoft.com/office/drawing/2014/main" id="{00000000-0008-0000-0000-0000A0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673" name="Shape 10">
          <a:extLst>
            <a:ext uri="{FF2B5EF4-FFF2-40B4-BE49-F238E27FC236}">
              <a16:creationId xmlns:a16="http://schemas.microsoft.com/office/drawing/2014/main" id="{00000000-0008-0000-0000-0000A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674" name="Shape 10">
          <a:extLst>
            <a:ext uri="{FF2B5EF4-FFF2-40B4-BE49-F238E27FC236}">
              <a16:creationId xmlns:a16="http://schemas.microsoft.com/office/drawing/2014/main" id="{00000000-0008-0000-0000-0000A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675" name="Shape 10">
          <a:extLst>
            <a:ext uri="{FF2B5EF4-FFF2-40B4-BE49-F238E27FC236}">
              <a16:creationId xmlns:a16="http://schemas.microsoft.com/office/drawing/2014/main" id="{00000000-0008-0000-0000-0000A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66775"/>
    <xdr:sp macro="" textlink="">
      <xdr:nvSpPr>
        <xdr:cNvPr id="676" name="Shape 10">
          <a:extLst>
            <a:ext uri="{FF2B5EF4-FFF2-40B4-BE49-F238E27FC236}">
              <a16:creationId xmlns:a16="http://schemas.microsoft.com/office/drawing/2014/main" id="{00000000-0008-0000-0000-0000A4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77" name="Shape 11">
          <a:extLst>
            <a:ext uri="{FF2B5EF4-FFF2-40B4-BE49-F238E27FC236}">
              <a16:creationId xmlns:a16="http://schemas.microsoft.com/office/drawing/2014/main" id="{00000000-0008-0000-0000-0000A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78" name="Shape 11">
          <a:extLst>
            <a:ext uri="{FF2B5EF4-FFF2-40B4-BE49-F238E27FC236}">
              <a16:creationId xmlns:a16="http://schemas.microsoft.com/office/drawing/2014/main" id="{00000000-0008-0000-0000-0000A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79" name="Shape 11">
          <a:extLst>
            <a:ext uri="{FF2B5EF4-FFF2-40B4-BE49-F238E27FC236}">
              <a16:creationId xmlns:a16="http://schemas.microsoft.com/office/drawing/2014/main" id="{00000000-0008-0000-0000-0000A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80" name="Shape 11">
          <a:extLst>
            <a:ext uri="{FF2B5EF4-FFF2-40B4-BE49-F238E27FC236}">
              <a16:creationId xmlns:a16="http://schemas.microsoft.com/office/drawing/2014/main" id="{00000000-0008-0000-0000-0000A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81" name="Shape 11">
          <a:extLst>
            <a:ext uri="{FF2B5EF4-FFF2-40B4-BE49-F238E27FC236}">
              <a16:creationId xmlns:a16="http://schemas.microsoft.com/office/drawing/2014/main" id="{00000000-0008-0000-0000-0000A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82" name="Shape 11">
          <a:extLst>
            <a:ext uri="{FF2B5EF4-FFF2-40B4-BE49-F238E27FC236}">
              <a16:creationId xmlns:a16="http://schemas.microsoft.com/office/drawing/2014/main" id="{00000000-0008-0000-0000-0000A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83" name="Shape 11">
          <a:extLst>
            <a:ext uri="{FF2B5EF4-FFF2-40B4-BE49-F238E27FC236}">
              <a16:creationId xmlns:a16="http://schemas.microsoft.com/office/drawing/2014/main" id="{00000000-0008-0000-0000-0000A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84" name="Shape 11">
          <a:extLst>
            <a:ext uri="{FF2B5EF4-FFF2-40B4-BE49-F238E27FC236}">
              <a16:creationId xmlns:a16="http://schemas.microsoft.com/office/drawing/2014/main" id="{00000000-0008-0000-0000-0000A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85" name="Shape 11">
          <a:extLst>
            <a:ext uri="{FF2B5EF4-FFF2-40B4-BE49-F238E27FC236}">
              <a16:creationId xmlns:a16="http://schemas.microsoft.com/office/drawing/2014/main" id="{00000000-0008-0000-0000-0000A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461</xdr:row>
      <xdr:rowOff>0</xdr:rowOff>
    </xdr:from>
    <xdr:ext cx="771525" cy="857250"/>
    <xdr:sp macro="" textlink="">
      <xdr:nvSpPr>
        <xdr:cNvPr id="686" name="Shape 11">
          <a:extLst>
            <a:ext uri="{FF2B5EF4-FFF2-40B4-BE49-F238E27FC236}">
              <a16:creationId xmlns:a16="http://schemas.microsoft.com/office/drawing/2014/main" id="{00000000-0008-0000-0000-0000A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461</xdr:row>
      <xdr:rowOff>0</xdr:rowOff>
    </xdr:from>
    <xdr:ext cx="771525" cy="857250"/>
    <xdr:sp macro="" textlink="">
      <xdr:nvSpPr>
        <xdr:cNvPr id="687" name="Shape 11">
          <a:extLst>
            <a:ext uri="{FF2B5EF4-FFF2-40B4-BE49-F238E27FC236}">
              <a16:creationId xmlns:a16="http://schemas.microsoft.com/office/drawing/2014/main" id="{00000000-0008-0000-0000-0000A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688" name="Shape 10">
          <a:extLst>
            <a:ext uri="{FF2B5EF4-FFF2-40B4-BE49-F238E27FC236}">
              <a16:creationId xmlns:a16="http://schemas.microsoft.com/office/drawing/2014/main" id="{00000000-0008-0000-0000-0000B0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689" name="Shape 10">
          <a:extLst>
            <a:ext uri="{FF2B5EF4-FFF2-40B4-BE49-F238E27FC236}">
              <a16:creationId xmlns:a16="http://schemas.microsoft.com/office/drawing/2014/main" id="{00000000-0008-0000-0000-0000B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690" name="Shape 10">
          <a:extLst>
            <a:ext uri="{FF2B5EF4-FFF2-40B4-BE49-F238E27FC236}">
              <a16:creationId xmlns:a16="http://schemas.microsoft.com/office/drawing/2014/main" id="{00000000-0008-0000-0000-0000B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691" name="Shape 10">
          <a:extLst>
            <a:ext uri="{FF2B5EF4-FFF2-40B4-BE49-F238E27FC236}">
              <a16:creationId xmlns:a16="http://schemas.microsoft.com/office/drawing/2014/main" id="{00000000-0008-0000-0000-0000B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692" name="Shape 13">
          <a:extLst>
            <a:ext uri="{FF2B5EF4-FFF2-40B4-BE49-F238E27FC236}">
              <a16:creationId xmlns:a16="http://schemas.microsoft.com/office/drawing/2014/main" id="{00000000-0008-0000-0000-0000B4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693" name="Shape 13">
          <a:extLst>
            <a:ext uri="{FF2B5EF4-FFF2-40B4-BE49-F238E27FC236}">
              <a16:creationId xmlns:a16="http://schemas.microsoft.com/office/drawing/2014/main" id="{00000000-0008-0000-0000-0000B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694" name="Shape 13">
          <a:extLst>
            <a:ext uri="{FF2B5EF4-FFF2-40B4-BE49-F238E27FC236}">
              <a16:creationId xmlns:a16="http://schemas.microsoft.com/office/drawing/2014/main" id="{00000000-0008-0000-0000-0000B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695" name="Shape 13">
          <a:extLst>
            <a:ext uri="{FF2B5EF4-FFF2-40B4-BE49-F238E27FC236}">
              <a16:creationId xmlns:a16="http://schemas.microsoft.com/office/drawing/2014/main" id="{00000000-0008-0000-0000-0000B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696" name="Shape 13">
          <a:extLst>
            <a:ext uri="{FF2B5EF4-FFF2-40B4-BE49-F238E27FC236}">
              <a16:creationId xmlns:a16="http://schemas.microsoft.com/office/drawing/2014/main" id="{00000000-0008-0000-0000-0000B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697" name="Shape 13">
          <a:extLst>
            <a:ext uri="{FF2B5EF4-FFF2-40B4-BE49-F238E27FC236}">
              <a16:creationId xmlns:a16="http://schemas.microsoft.com/office/drawing/2014/main" id="{00000000-0008-0000-0000-0000B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698" name="Shape 13">
          <a:extLst>
            <a:ext uri="{FF2B5EF4-FFF2-40B4-BE49-F238E27FC236}">
              <a16:creationId xmlns:a16="http://schemas.microsoft.com/office/drawing/2014/main" id="{00000000-0008-0000-0000-0000B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699" name="Shape 13">
          <a:extLst>
            <a:ext uri="{FF2B5EF4-FFF2-40B4-BE49-F238E27FC236}">
              <a16:creationId xmlns:a16="http://schemas.microsoft.com/office/drawing/2014/main" id="{00000000-0008-0000-0000-0000B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00" name="Shape 13">
          <a:extLst>
            <a:ext uri="{FF2B5EF4-FFF2-40B4-BE49-F238E27FC236}">
              <a16:creationId xmlns:a16="http://schemas.microsoft.com/office/drawing/2014/main" id="{00000000-0008-0000-0000-0000B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01" name="Shape 13">
          <a:extLst>
            <a:ext uri="{FF2B5EF4-FFF2-40B4-BE49-F238E27FC236}">
              <a16:creationId xmlns:a16="http://schemas.microsoft.com/office/drawing/2014/main" id="{00000000-0008-0000-0000-0000B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02" name="Shape 13">
          <a:extLst>
            <a:ext uri="{FF2B5EF4-FFF2-40B4-BE49-F238E27FC236}">
              <a16:creationId xmlns:a16="http://schemas.microsoft.com/office/drawing/2014/main" id="{00000000-0008-0000-0000-0000B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03" name="Shape 13">
          <a:extLst>
            <a:ext uri="{FF2B5EF4-FFF2-40B4-BE49-F238E27FC236}">
              <a16:creationId xmlns:a16="http://schemas.microsoft.com/office/drawing/2014/main" id="{00000000-0008-0000-0000-0000B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704" name="Shape 10">
          <a:extLst>
            <a:ext uri="{FF2B5EF4-FFF2-40B4-BE49-F238E27FC236}">
              <a16:creationId xmlns:a16="http://schemas.microsoft.com/office/drawing/2014/main" id="{00000000-0008-0000-0000-0000C0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705" name="Shape 10">
          <a:extLst>
            <a:ext uri="{FF2B5EF4-FFF2-40B4-BE49-F238E27FC236}">
              <a16:creationId xmlns:a16="http://schemas.microsoft.com/office/drawing/2014/main" id="{00000000-0008-0000-0000-0000C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706" name="Shape 10">
          <a:extLst>
            <a:ext uri="{FF2B5EF4-FFF2-40B4-BE49-F238E27FC236}">
              <a16:creationId xmlns:a16="http://schemas.microsoft.com/office/drawing/2014/main" id="{00000000-0008-0000-0000-0000C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707" name="Shape 10">
          <a:extLst>
            <a:ext uri="{FF2B5EF4-FFF2-40B4-BE49-F238E27FC236}">
              <a16:creationId xmlns:a16="http://schemas.microsoft.com/office/drawing/2014/main" id="{00000000-0008-0000-0000-0000C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08" name="Shape 13">
          <a:extLst>
            <a:ext uri="{FF2B5EF4-FFF2-40B4-BE49-F238E27FC236}">
              <a16:creationId xmlns:a16="http://schemas.microsoft.com/office/drawing/2014/main" id="{00000000-0008-0000-0000-0000C4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09" name="Shape 13">
          <a:extLst>
            <a:ext uri="{FF2B5EF4-FFF2-40B4-BE49-F238E27FC236}">
              <a16:creationId xmlns:a16="http://schemas.microsoft.com/office/drawing/2014/main" id="{00000000-0008-0000-0000-0000C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10" name="Shape 13">
          <a:extLst>
            <a:ext uri="{FF2B5EF4-FFF2-40B4-BE49-F238E27FC236}">
              <a16:creationId xmlns:a16="http://schemas.microsoft.com/office/drawing/2014/main" id="{00000000-0008-0000-0000-0000C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11" name="Shape 13">
          <a:extLst>
            <a:ext uri="{FF2B5EF4-FFF2-40B4-BE49-F238E27FC236}">
              <a16:creationId xmlns:a16="http://schemas.microsoft.com/office/drawing/2014/main" id="{00000000-0008-0000-0000-0000C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12" name="Shape 13">
          <a:extLst>
            <a:ext uri="{FF2B5EF4-FFF2-40B4-BE49-F238E27FC236}">
              <a16:creationId xmlns:a16="http://schemas.microsoft.com/office/drawing/2014/main" id="{00000000-0008-0000-0000-0000C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13" name="Shape 13">
          <a:extLst>
            <a:ext uri="{FF2B5EF4-FFF2-40B4-BE49-F238E27FC236}">
              <a16:creationId xmlns:a16="http://schemas.microsoft.com/office/drawing/2014/main" id="{00000000-0008-0000-0000-0000C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14" name="Shape 13">
          <a:extLst>
            <a:ext uri="{FF2B5EF4-FFF2-40B4-BE49-F238E27FC236}">
              <a16:creationId xmlns:a16="http://schemas.microsoft.com/office/drawing/2014/main" id="{00000000-0008-0000-0000-0000C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15" name="Shape 13">
          <a:extLst>
            <a:ext uri="{FF2B5EF4-FFF2-40B4-BE49-F238E27FC236}">
              <a16:creationId xmlns:a16="http://schemas.microsoft.com/office/drawing/2014/main" id="{00000000-0008-0000-0000-0000C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16" name="Shape 13">
          <a:extLst>
            <a:ext uri="{FF2B5EF4-FFF2-40B4-BE49-F238E27FC236}">
              <a16:creationId xmlns:a16="http://schemas.microsoft.com/office/drawing/2014/main" id="{00000000-0008-0000-0000-0000C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17" name="Shape 13">
          <a:extLst>
            <a:ext uri="{FF2B5EF4-FFF2-40B4-BE49-F238E27FC236}">
              <a16:creationId xmlns:a16="http://schemas.microsoft.com/office/drawing/2014/main" id="{00000000-0008-0000-0000-0000C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18" name="Shape 13">
          <a:extLst>
            <a:ext uri="{FF2B5EF4-FFF2-40B4-BE49-F238E27FC236}">
              <a16:creationId xmlns:a16="http://schemas.microsoft.com/office/drawing/2014/main" id="{00000000-0008-0000-0000-0000C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19" name="Shape 13">
          <a:extLst>
            <a:ext uri="{FF2B5EF4-FFF2-40B4-BE49-F238E27FC236}">
              <a16:creationId xmlns:a16="http://schemas.microsoft.com/office/drawing/2014/main" id="{00000000-0008-0000-0000-0000CF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720" name="Shape 10">
          <a:extLst>
            <a:ext uri="{FF2B5EF4-FFF2-40B4-BE49-F238E27FC236}">
              <a16:creationId xmlns:a16="http://schemas.microsoft.com/office/drawing/2014/main" id="{00000000-0008-0000-0000-0000D0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721" name="Shape 10">
          <a:extLst>
            <a:ext uri="{FF2B5EF4-FFF2-40B4-BE49-F238E27FC236}">
              <a16:creationId xmlns:a16="http://schemas.microsoft.com/office/drawing/2014/main" id="{00000000-0008-0000-0000-0000D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722" name="Shape 10">
          <a:extLst>
            <a:ext uri="{FF2B5EF4-FFF2-40B4-BE49-F238E27FC236}">
              <a16:creationId xmlns:a16="http://schemas.microsoft.com/office/drawing/2014/main" id="{00000000-0008-0000-0000-0000D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723" name="Shape 10">
          <a:extLst>
            <a:ext uri="{FF2B5EF4-FFF2-40B4-BE49-F238E27FC236}">
              <a16:creationId xmlns:a16="http://schemas.microsoft.com/office/drawing/2014/main" id="{00000000-0008-0000-0000-0000D3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24" name="Shape 13">
          <a:extLst>
            <a:ext uri="{FF2B5EF4-FFF2-40B4-BE49-F238E27FC236}">
              <a16:creationId xmlns:a16="http://schemas.microsoft.com/office/drawing/2014/main" id="{00000000-0008-0000-0000-0000D4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25" name="Shape 13">
          <a:extLst>
            <a:ext uri="{FF2B5EF4-FFF2-40B4-BE49-F238E27FC236}">
              <a16:creationId xmlns:a16="http://schemas.microsoft.com/office/drawing/2014/main" id="{00000000-0008-0000-0000-0000D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26" name="Shape 13">
          <a:extLst>
            <a:ext uri="{FF2B5EF4-FFF2-40B4-BE49-F238E27FC236}">
              <a16:creationId xmlns:a16="http://schemas.microsoft.com/office/drawing/2014/main" id="{00000000-0008-0000-0000-0000D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27" name="Shape 13">
          <a:extLst>
            <a:ext uri="{FF2B5EF4-FFF2-40B4-BE49-F238E27FC236}">
              <a16:creationId xmlns:a16="http://schemas.microsoft.com/office/drawing/2014/main" id="{00000000-0008-0000-0000-0000D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28" name="Shape 13">
          <a:extLst>
            <a:ext uri="{FF2B5EF4-FFF2-40B4-BE49-F238E27FC236}">
              <a16:creationId xmlns:a16="http://schemas.microsoft.com/office/drawing/2014/main" id="{00000000-0008-0000-0000-0000D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29" name="Shape 13">
          <a:extLst>
            <a:ext uri="{FF2B5EF4-FFF2-40B4-BE49-F238E27FC236}">
              <a16:creationId xmlns:a16="http://schemas.microsoft.com/office/drawing/2014/main" id="{00000000-0008-0000-0000-0000D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30" name="Shape 13">
          <a:extLst>
            <a:ext uri="{FF2B5EF4-FFF2-40B4-BE49-F238E27FC236}">
              <a16:creationId xmlns:a16="http://schemas.microsoft.com/office/drawing/2014/main" id="{00000000-0008-0000-0000-0000D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31" name="Shape 13">
          <a:extLst>
            <a:ext uri="{FF2B5EF4-FFF2-40B4-BE49-F238E27FC236}">
              <a16:creationId xmlns:a16="http://schemas.microsoft.com/office/drawing/2014/main" id="{00000000-0008-0000-0000-0000D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32" name="Shape 13">
          <a:extLst>
            <a:ext uri="{FF2B5EF4-FFF2-40B4-BE49-F238E27FC236}">
              <a16:creationId xmlns:a16="http://schemas.microsoft.com/office/drawing/2014/main" id="{00000000-0008-0000-0000-0000D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733" name="Shape 13">
          <a:extLst>
            <a:ext uri="{FF2B5EF4-FFF2-40B4-BE49-F238E27FC236}">
              <a16:creationId xmlns:a16="http://schemas.microsoft.com/office/drawing/2014/main" id="{00000000-0008-0000-0000-0000D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463</xdr:row>
      <xdr:rowOff>0</xdr:rowOff>
    </xdr:from>
    <xdr:ext cx="771525" cy="857250"/>
    <xdr:sp macro="" textlink="">
      <xdr:nvSpPr>
        <xdr:cNvPr id="734" name="Shape 13">
          <a:extLst>
            <a:ext uri="{FF2B5EF4-FFF2-40B4-BE49-F238E27FC236}">
              <a16:creationId xmlns:a16="http://schemas.microsoft.com/office/drawing/2014/main" id="{00000000-0008-0000-0000-0000D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66775"/>
    <xdr:sp macro="" textlink="">
      <xdr:nvSpPr>
        <xdr:cNvPr id="735" name="Shape 14">
          <a:extLst>
            <a:ext uri="{FF2B5EF4-FFF2-40B4-BE49-F238E27FC236}">
              <a16:creationId xmlns:a16="http://schemas.microsoft.com/office/drawing/2014/main" id="{00000000-0008-0000-0000-0000DF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66775"/>
    <xdr:sp macro="" textlink="">
      <xdr:nvSpPr>
        <xdr:cNvPr id="736" name="Shape 14">
          <a:extLst>
            <a:ext uri="{FF2B5EF4-FFF2-40B4-BE49-F238E27FC236}">
              <a16:creationId xmlns:a16="http://schemas.microsoft.com/office/drawing/2014/main" id="{00000000-0008-0000-0000-0000E0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66775"/>
    <xdr:sp macro="" textlink="">
      <xdr:nvSpPr>
        <xdr:cNvPr id="737" name="Shape 14">
          <a:extLst>
            <a:ext uri="{FF2B5EF4-FFF2-40B4-BE49-F238E27FC236}">
              <a16:creationId xmlns:a16="http://schemas.microsoft.com/office/drawing/2014/main" id="{00000000-0008-0000-0000-0000E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66775"/>
    <xdr:sp macro="" textlink="">
      <xdr:nvSpPr>
        <xdr:cNvPr id="738" name="Shape 14">
          <a:extLst>
            <a:ext uri="{FF2B5EF4-FFF2-40B4-BE49-F238E27FC236}">
              <a16:creationId xmlns:a16="http://schemas.microsoft.com/office/drawing/2014/main" id="{00000000-0008-0000-0000-0000E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39" name="Shape 15">
          <a:extLst>
            <a:ext uri="{FF2B5EF4-FFF2-40B4-BE49-F238E27FC236}">
              <a16:creationId xmlns:a16="http://schemas.microsoft.com/office/drawing/2014/main" id="{00000000-0008-0000-0000-0000E3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40" name="Shape 15">
          <a:extLst>
            <a:ext uri="{FF2B5EF4-FFF2-40B4-BE49-F238E27FC236}">
              <a16:creationId xmlns:a16="http://schemas.microsoft.com/office/drawing/2014/main" id="{00000000-0008-0000-0000-0000E4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41" name="Shape 15">
          <a:extLst>
            <a:ext uri="{FF2B5EF4-FFF2-40B4-BE49-F238E27FC236}">
              <a16:creationId xmlns:a16="http://schemas.microsoft.com/office/drawing/2014/main" id="{00000000-0008-0000-0000-0000E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42" name="Shape 15">
          <a:extLst>
            <a:ext uri="{FF2B5EF4-FFF2-40B4-BE49-F238E27FC236}">
              <a16:creationId xmlns:a16="http://schemas.microsoft.com/office/drawing/2014/main" id="{00000000-0008-0000-0000-0000E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43" name="Shape 15">
          <a:extLst>
            <a:ext uri="{FF2B5EF4-FFF2-40B4-BE49-F238E27FC236}">
              <a16:creationId xmlns:a16="http://schemas.microsoft.com/office/drawing/2014/main" id="{00000000-0008-0000-0000-0000E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44" name="Shape 15">
          <a:extLst>
            <a:ext uri="{FF2B5EF4-FFF2-40B4-BE49-F238E27FC236}">
              <a16:creationId xmlns:a16="http://schemas.microsoft.com/office/drawing/2014/main" id="{00000000-0008-0000-0000-0000E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45" name="Shape 15">
          <a:extLst>
            <a:ext uri="{FF2B5EF4-FFF2-40B4-BE49-F238E27FC236}">
              <a16:creationId xmlns:a16="http://schemas.microsoft.com/office/drawing/2014/main" id="{00000000-0008-0000-0000-0000E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46" name="Shape 15">
          <a:extLst>
            <a:ext uri="{FF2B5EF4-FFF2-40B4-BE49-F238E27FC236}">
              <a16:creationId xmlns:a16="http://schemas.microsoft.com/office/drawing/2014/main" id="{00000000-0008-0000-0000-0000E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47" name="Shape 15">
          <a:extLst>
            <a:ext uri="{FF2B5EF4-FFF2-40B4-BE49-F238E27FC236}">
              <a16:creationId xmlns:a16="http://schemas.microsoft.com/office/drawing/2014/main" id="{00000000-0008-0000-0000-0000E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48" name="Shape 15">
          <a:extLst>
            <a:ext uri="{FF2B5EF4-FFF2-40B4-BE49-F238E27FC236}">
              <a16:creationId xmlns:a16="http://schemas.microsoft.com/office/drawing/2014/main" id="{00000000-0008-0000-0000-0000E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49" name="Shape 15">
          <a:extLst>
            <a:ext uri="{FF2B5EF4-FFF2-40B4-BE49-F238E27FC236}">
              <a16:creationId xmlns:a16="http://schemas.microsoft.com/office/drawing/2014/main" id="{00000000-0008-0000-0000-0000E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50" name="Shape 15">
          <a:extLst>
            <a:ext uri="{FF2B5EF4-FFF2-40B4-BE49-F238E27FC236}">
              <a16:creationId xmlns:a16="http://schemas.microsoft.com/office/drawing/2014/main" id="{00000000-0008-0000-0000-0000E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66775"/>
    <xdr:sp macro="" textlink="">
      <xdr:nvSpPr>
        <xdr:cNvPr id="751" name="Shape 14">
          <a:extLst>
            <a:ext uri="{FF2B5EF4-FFF2-40B4-BE49-F238E27FC236}">
              <a16:creationId xmlns:a16="http://schemas.microsoft.com/office/drawing/2014/main" id="{00000000-0008-0000-0000-0000EF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66775"/>
    <xdr:sp macro="" textlink="">
      <xdr:nvSpPr>
        <xdr:cNvPr id="752" name="Shape 14">
          <a:extLst>
            <a:ext uri="{FF2B5EF4-FFF2-40B4-BE49-F238E27FC236}">
              <a16:creationId xmlns:a16="http://schemas.microsoft.com/office/drawing/2014/main" id="{00000000-0008-0000-0000-0000F0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66775"/>
    <xdr:sp macro="" textlink="">
      <xdr:nvSpPr>
        <xdr:cNvPr id="753" name="Shape 14">
          <a:extLst>
            <a:ext uri="{FF2B5EF4-FFF2-40B4-BE49-F238E27FC236}">
              <a16:creationId xmlns:a16="http://schemas.microsoft.com/office/drawing/2014/main" id="{00000000-0008-0000-0000-0000F1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66775"/>
    <xdr:sp macro="" textlink="">
      <xdr:nvSpPr>
        <xdr:cNvPr id="754" name="Shape 14">
          <a:extLst>
            <a:ext uri="{FF2B5EF4-FFF2-40B4-BE49-F238E27FC236}">
              <a16:creationId xmlns:a16="http://schemas.microsoft.com/office/drawing/2014/main" id="{00000000-0008-0000-0000-0000F2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55" name="Shape 15">
          <a:extLst>
            <a:ext uri="{FF2B5EF4-FFF2-40B4-BE49-F238E27FC236}">
              <a16:creationId xmlns:a16="http://schemas.microsoft.com/office/drawing/2014/main" id="{00000000-0008-0000-0000-0000F3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56" name="Shape 15">
          <a:extLst>
            <a:ext uri="{FF2B5EF4-FFF2-40B4-BE49-F238E27FC236}">
              <a16:creationId xmlns:a16="http://schemas.microsoft.com/office/drawing/2014/main" id="{00000000-0008-0000-0000-0000F4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57" name="Shape 15">
          <a:extLst>
            <a:ext uri="{FF2B5EF4-FFF2-40B4-BE49-F238E27FC236}">
              <a16:creationId xmlns:a16="http://schemas.microsoft.com/office/drawing/2014/main" id="{00000000-0008-0000-0000-0000F5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58" name="Shape 15">
          <a:extLst>
            <a:ext uri="{FF2B5EF4-FFF2-40B4-BE49-F238E27FC236}">
              <a16:creationId xmlns:a16="http://schemas.microsoft.com/office/drawing/2014/main" id="{00000000-0008-0000-0000-0000F6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59" name="Shape 15">
          <a:extLst>
            <a:ext uri="{FF2B5EF4-FFF2-40B4-BE49-F238E27FC236}">
              <a16:creationId xmlns:a16="http://schemas.microsoft.com/office/drawing/2014/main" id="{00000000-0008-0000-0000-0000F7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60" name="Shape 15">
          <a:extLst>
            <a:ext uri="{FF2B5EF4-FFF2-40B4-BE49-F238E27FC236}">
              <a16:creationId xmlns:a16="http://schemas.microsoft.com/office/drawing/2014/main" id="{00000000-0008-0000-0000-0000F8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61" name="Shape 15">
          <a:extLst>
            <a:ext uri="{FF2B5EF4-FFF2-40B4-BE49-F238E27FC236}">
              <a16:creationId xmlns:a16="http://schemas.microsoft.com/office/drawing/2014/main" id="{00000000-0008-0000-0000-0000F9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62" name="Shape 15">
          <a:extLst>
            <a:ext uri="{FF2B5EF4-FFF2-40B4-BE49-F238E27FC236}">
              <a16:creationId xmlns:a16="http://schemas.microsoft.com/office/drawing/2014/main" id="{00000000-0008-0000-0000-0000FA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63" name="Shape 15">
          <a:extLst>
            <a:ext uri="{FF2B5EF4-FFF2-40B4-BE49-F238E27FC236}">
              <a16:creationId xmlns:a16="http://schemas.microsoft.com/office/drawing/2014/main" id="{00000000-0008-0000-0000-0000FB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64" name="Shape 15">
          <a:extLst>
            <a:ext uri="{FF2B5EF4-FFF2-40B4-BE49-F238E27FC236}">
              <a16:creationId xmlns:a16="http://schemas.microsoft.com/office/drawing/2014/main" id="{00000000-0008-0000-0000-0000FC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65" name="Shape 15">
          <a:extLst>
            <a:ext uri="{FF2B5EF4-FFF2-40B4-BE49-F238E27FC236}">
              <a16:creationId xmlns:a16="http://schemas.microsoft.com/office/drawing/2014/main" id="{00000000-0008-0000-0000-0000FD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66" name="Shape 15">
          <a:extLst>
            <a:ext uri="{FF2B5EF4-FFF2-40B4-BE49-F238E27FC236}">
              <a16:creationId xmlns:a16="http://schemas.microsoft.com/office/drawing/2014/main" id="{00000000-0008-0000-0000-0000FE02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66775"/>
    <xdr:sp macro="" textlink="">
      <xdr:nvSpPr>
        <xdr:cNvPr id="767" name="Shape 14">
          <a:extLst>
            <a:ext uri="{FF2B5EF4-FFF2-40B4-BE49-F238E27FC236}">
              <a16:creationId xmlns:a16="http://schemas.microsoft.com/office/drawing/2014/main" id="{00000000-0008-0000-0000-0000FF02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66775"/>
    <xdr:sp macro="" textlink="">
      <xdr:nvSpPr>
        <xdr:cNvPr id="768" name="Shape 14">
          <a:extLst>
            <a:ext uri="{FF2B5EF4-FFF2-40B4-BE49-F238E27FC236}">
              <a16:creationId xmlns:a16="http://schemas.microsoft.com/office/drawing/2014/main" id="{00000000-0008-0000-0000-000000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66775"/>
    <xdr:sp macro="" textlink="">
      <xdr:nvSpPr>
        <xdr:cNvPr id="769" name="Shape 14">
          <a:extLst>
            <a:ext uri="{FF2B5EF4-FFF2-40B4-BE49-F238E27FC236}">
              <a16:creationId xmlns:a16="http://schemas.microsoft.com/office/drawing/2014/main" id="{00000000-0008-0000-0000-000001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66775"/>
    <xdr:sp macro="" textlink="">
      <xdr:nvSpPr>
        <xdr:cNvPr id="770" name="Shape 14">
          <a:extLst>
            <a:ext uri="{FF2B5EF4-FFF2-40B4-BE49-F238E27FC236}">
              <a16:creationId xmlns:a16="http://schemas.microsoft.com/office/drawing/2014/main" id="{00000000-0008-0000-0000-000002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71" name="Shape 15">
          <a:extLst>
            <a:ext uri="{FF2B5EF4-FFF2-40B4-BE49-F238E27FC236}">
              <a16:creationId xmlns:a16="http://schemas.microsoft.com/office/drawing/2014/main" id="{00000000-0008-0000-0000-00000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72" name="Shape 15">
          <a:extLst>
            <a:ext uri="{FF2B5EF4-FFF2-40B4-BE49-F238E27FC236}">
              <a16:creationId xmlns:a16="http://schemas.microsoft.com/office/drawing/2014/main" id="{00000000-0008-0000-0000-00000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73" name="Shape 15">
          <a:extLst>
            <a:ext uri="{FF2B5EF4-FFF2-40B4-BE49-F238E27FC236}">
              <a16:creationId xmlns:a16="http://schemas.microsoft.com/office/drawing/2014/main" id="{00000000-0008-0000-0000-00000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74" name="Shape 15">
          <a:extLst>
            <a:ext uri="{FF2B5EF4-FFF2-40B4-BE49-F238E27FC236}">
              <a16:creationId xmlns:a16="http://schemas.microsoft.com/office/drawing/2014/main" id="{00000000-0008-0000-0000-00000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75" name="Shape 15">
          <a:extLst>
            <a:ext uri="{FF2B5EF4-FFF2-40B4-BE49-F238E27FC236}">
              <a16:creationId xmlns:a16="http://schemas.microsoft.com/office/drawing/2014/main" id="{00000000-0008-0000-0000-00000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76" name="Shape 15">
          <a:extLst>
            <a:ext uri="{FF2B5EF4-FFF2-40B4-BE49-F238E27FC236}">
              <a16:creationId xmlns:a16="http://schemas.microsoft.com/office/drawing/2014/main" id="{00000000-0008-0000-0000-00000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77" name="Shape 15">
          <a:extLst>
            <a:ext uri="{FF2B5EF4-FFF2-40B4-BE49-F238E27FC236}">
              <a16:creationId xmlns:a16="http://schemas.microsoft.com/office/drawing/2014/main" id="{00000000-0008-0000-0000-00000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78" name="Shape 15">
          <a:extLst>
            <a:ext uri="{FF2B5EF4-FFF2-40B4-BE49-F238E27FC236}">
              <a16:creationId xmlns:a16="http://schemas.microsoft.com/office/drawing/2014/main" id="{00000000-0008-0000-0000-00000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79" name="Shape 15">
          <a:extLst>
            <a:ext uri="{FF2B5EF4-FFF2-40B4-BE49-F238E27FC236}">
              <a16:creationId xmlns:a16="http://schemas.microsoft.com/office/drawing/2014/main" id="{00000000-0008-0000-0000-00000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473</xdr:row>
      <xdr:rowOff>0</xdr:rowOff>
    </xdr:from>
    <xdr:ext cx="771525" cy="857250"/>
    <xdr:sp macro="" textlink="">
      <xdr:nvSpPr>
        <xdr:cNvPr id="780" name="Shape 15">
          <a:extLst>
            <a:ext uri="{FF2B5EF4-FFF2-40B4-BE49-F238E27FC236}">
              <a16:creationId xmlns:a16="http://schemas.microsoft.com/office/drawing/2014/main" id="{00000000-0008-0000-0000-00000C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473</xdr:row>
      <xdr:rowOff>0</xdr:rowOff>
    </xdr:from>
    <xdr:ext cx="771525" cy="857250"/>
    <xdr:sp macro="" textlink="">
      <xdr:nvSpPr>
        <xdr:cNvPr id="781" name="Shape 15">
          <a:extLst>
            <a:ext uri="{FF2B5EF4-FFF2-40B4-BE49-F238E27FC236}">
              <a16:creationId xmlns:a16="http://schemas.microsoft.com/office/drawing/2014/main" id="{00000000-0008-0000-0000-00000D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76300"/>
    <xdr:sp macro="" textlink="">
      <xdr:nvSpPr>
        <xdr:cNvPr id="782" name="Shape 16">
          <a:extLst>
            <a:ext uri="{FF2B5EF4-FFF2-40B4-BE49-F238E27FC236}">
              <a16:creationId xmlns:a16="http://schemas.microsoft.com/office/drawing/2014/main" id="{00000000-0008-0000-0000-00000E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76300"/>
    <xdr:sp macro="" textlink="">
      <xdr:nvSpPr>
        <xdr:cNvPr id="783" name="Shape 16">
          <a:extLst>
            <a:ext uri="{FF2B5EF4-FFF2-40B4-BE49-F238E27FC236}">
              <a16:creationId xmlns:a16="http://schemas.microsoft.com/office/drawing/2014/main" id="{00000000-0008-0000-0000-00000F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76300"/>
    <xdr:sp macro="" textlink="">
      <xdr:nvSpPr>
        <xdr:cNvPr id="784" name="Shape 16">
          <a:extLst>
            <a:ext uri="{FF2B5EF4-FFF2-40B4-BE49-F238E27FC236}">
              <a16:creationId xmlns:a16="http://schemas.microsoft.com/office/drawing/2014/main" id="{00000000-0008-0000-0000-000010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76300"/>
    <xdr:sp macro="" textlink="">
      <xdr:nvSpPr>
        <xdr:cNvPr id="785" name="Shape 16">
          <a:extLst>
            <a:ext uri="{FF2B5EF4-FFF2-40B4-BE49-F238E27FC236}">
              <a16:creationId xmlns:a16="http://schemas.microsoft.com/office/drawing/2014/main" id="{00000000-0008-0000-0000-000011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786" name="Shape 17">
          <a:extLst>
            <a:ext uri="{FF2B5EF4-FFF2-40B4-BE49-F238E27FC236}">
              <a16:creationId xmlns:a16="http://schemas.microsoft.com/office/drawing/2014/main" id="{00000000-0008-0000-0000-000012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787" name="Shape 17">
          <a:extLst>
            <a:ext uri="{FF2B5EF4-FFF2-40B4-BE49-F238E27FC236}">
              <a16:creationId xmlns:a16="http://schemas.microsoft.com/office/drawing/2014/main" id="{00000000-0008-0000-0000-000013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788" name="Shape 17">
          <a:extLst>
            <a:ext uri="{FF2B5EF4-FFF2-40B4-BE49-F238E27FC236}">
              <a16:creationId xmlns:a16="http://schemas.microsoft.com/office/drawing/2014/main" id="{00000000-0008-0000-0000-000014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789" name="Shape 17">
          <a:extLst>
            <a:ext uri="{FF2B5EF4-FFF2-40B4-BE49-F238E27FC236}">
              <a16:creationId xmlns:a16="http://schemas.microsoft.com/office/drawing/2014/main" id="{00000000-0008-0000-0000-000015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790" name="Shape 17">
          <a:extLst>
            <a:ext uri="{FF2B5EF4-FFF2-40B4-BE49-F238E27FC236}">
              <a16:creationId xmlns:a16="http://schemas.microsoft.com/office/drawing/2014/main" id="{00000000-0008-0000-0000-000016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791" name="Shape 17">
          <a:extLst>
            <a:ext uri="{FF2B5EF4-FFF2-40B4-BE49-F238E27FC236}">
              <a16:creationId xmlns:a16="http://schemas.microsoft.com/office/drawing/2014/main" id="{00000000-0008-0000-0000-000017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792" name="Shape 17">
          <a:extLst>
            <a:ext uri="{FF2B5EF4-FFF2-40B4-BE49-F238E27FC236}">
              <a16:creationId xmlns:a16="http://schemas.microsoft.com/office/drawing/2014/main" id="{00000000-0008-0000-0000-000018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793" name="Shape 17">
          <a:extLst>
            <a:ext uri="{FF2B5EF4-FFF2-40B4-BE49-F238E27FC236}">
              <a16:creationId xmlns:a16="http://schemas.microsoft.com/office/drawing/2014/main" id="{00000000-0008-0000-0000-000019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794" name="Shape 17">
          <a:extLst>
            <a:ext uri="{FF2B5EF4-FFF2-40B4-BE49-F238E27FC236}">
              <a16:creationId xmlns:a16="http://schemas.microsoft.com/office/drawing/2014/main" id="{00000000-0008-0000-0000-00001A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795" name="Shape 17">
          <a:extLst>
            <a:ext uri="{FF2B5EF4-FFF2-40B4-BE49-F238E27FC236}">
              <a16:creationId xmlns:a16="http://schemas.microsoft.com/office/drawing/2014/main" id="{00000000-0008-0000-0000-00001B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796" name="Shape 17">
          <a:extLst>
            <a:ext uri="{FF2B5EF4-FFF2-40B4-BE49-F238E27FC236}">
              <a16:creationId xmlns:a16="http://schemas.microsoft.com/office/drawing/2014/main" id="{00000000-0008-0000-0000-00001C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797" name="Shape 17">
          <a:extLst>
            <a:ext uri="{FF2B5EF4-FFF2-40B4-BE49-F238E27FC236}">
              <a16:creationId xmlns:a16="http://schemas.microsoft.com/office/drawing/2014/main" id="{00000000-0008-0000-0000-00001D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76300"/>
    <xdr:sp macro="" textlink="">
      <xdr:nvSpPr>
        <xdr:cNvPr id="798" name="Shape 16">
          <a:extLst>
            <a:ext uri="{FF2B5EF4-FFF2-40B4-BE49-F238E27FC236}">
              <a16:creationId xmlns:a16="http://schemas.microsoft.com/office/drawing/2014/main" id="{00000000-0008-0000-0000-00001E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76300"/>
    <xdr:sp macro="" textlink="">
      <xdr:nvSpPr>
        <xdr:cNvPr id="799" name="Shape 16">
          <a:extLst>
            <a:ext uri="{FF2B5EF4-FFF2-40B4-BE49-F238E27FC236}">
              <a16:creationId xmlns:a16="http://schemas.microsoft.com/office/drawing/2014/main" id="{00000000-0008-0000-0000-00001F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76300"/>
    <xdr:sp macro="" textlink="">
      <xdr:nvSpPr>
        <xdr:cNvPr id="800" name="Shape 16">
          <a:extLst>
            <a:ext uri="{FF2B5EF4-FFF2-40B4-BE49-F238E27FC236}">
              <a16:creationId xmlns:a16="http://schemas.microsoft.com/office/drawing/2014/main" id="{00000000-0008-0000-0000-000020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76300"/>
    <xdr:sp macro="" textlink="">
      <xdr:nvSpPr>
        <xdr:cNvPr id="801" name="Shape 16">
          <a:extLst>
            <a:ext uri="{FF2B5EF4-FFF2-40B4-BE49-F238E27FC236}">
              <a16:creationId xmlns:a16="http://schemas.microsoft.com/office/drawing/2014/main" id="{00000000-0008-0000-0000-000021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02" name="Shape 17">
          <a:extLst>
            <a:ext uri="{FF2B5EF4-FFF2-40B4-BE49-F238E27FC236}">
              <a16:creationId xmlns:a16="http://schemas.microsoft.com/office/drawing/2014/main" id="{00000000-0008-0000-0000-000022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03" name="Shape 17">
          <a:extLst>
            <a:ext uri="{FF2B5EF4-FFF2-40B4-BE49-F238E27FC236}">
              <a16:creationId xmlns:a16="http://schemas.microsoft.com/office/drawing/2014/main" id="{00000000-0008-0000-0000-000023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04" name="Shape 17">
          <a:extLst>
            <a:ext uri="{FF2B5EF4-FFF2-40B4-BE49-F238E27FC236}">
              <a16:creationId xmlns:a16="http://schemas.microsoft.com/office/drawing/2014/main" id="{00000000-0008-0000-0000-000024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05" name="Shape 17">
          <a:extLst>
            <a:ext uri="{FF2B5EF4-FFF2-40B4-BE49-F238E27FC236}">
              <a16:creationId xmlns:a16="http://schemas.microsoft.com/office/drawing/2014/main" id="{00000000-0008-0000-0000-000025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06" name="Shape 17">
          <a:extLst>
            <a:ext uri="{FF2B5EF4-FFF2-40B4-BE49-F238E27FC236}">
              <a16:creationId xmlns:a16="http://schemas.microsoft.com/office/drawing/2014/main" id="{00000000-0008-0000-0000-000026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07" name="Shape 17">
          <a:extLst>
            <a:ext uri="{FF2B5EF4-FFF2-40B4-BE49-F238E27FC236}">
              <a16:creationId xmlns:a16="http://schemas.microsoft.com/office/drawing/2014/main" id="{00000000-0008-0000-0000-000027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08" name="Shape 17">
          <a:extLst>
            <a:ext uri="{FF2B5EF4-FFF2-40B4-BE49-F238E27FC236}">
              <a16:creationId xmlns:a16="http://schemas.microsoft.com/office/drawing/2014/main" id="{00000000-0008-0000-0000-000028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09" name="Shape 17">
          <a:extLst>
            <a:ext uri="{FF2B5EF4-FFF2-40B4-BE49-F238E27FC236}">
              <a16:creationId xmlns:a16="http://schemas.microsoft.com/office/drawing/2014/main" id="{00000000-0008-0000-0000-000029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10" name="Shape 17">
          <a:extLst>
            <a:ext uri="{FF2B5EF4-FFF2-40B4-BE49-F238E27FC236}">
              <a16:creationId xmlns:a16="http://schemas.microsoft.com/office/drawing/2014/main" id="{00000000-0008-0000-0000-00002A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11" name="Shape 17">
          <a:extLst>
            <a:ext uri="{FF2B5EF4-FFF2-40B4-BE49-F238E27FC236}">
              <a16:creationId xmlns:a16="http://schemas.microsoft.com/office/drawing/2014/main" id="{00000000-0008-0000-0000-00002B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12" name="Shape 17">
          <a:extLst>
            <a:ext uri="{FF2B5EF4-FFF2-40B4-BE49-F238E27FC236}">
              <a16:creationId xmlns:a16="http://schemas.microsoft.com/office/drawing/2014/main" id="{00000000-0008-0000-0000-00002C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13" name="Shape 17">
          <a:extLst>
            <a:ext uri="{FF2B5EF4-FFF2-40B4-BE49-F238E27FC236}">
              <a16:creationId xmlns:a16="http://schemas.microsoft.com/office/drawing/2014/main" id="{00000000-0008-0000-0000-00002D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76300"/>
    <xdr:sp macro="" textlink="">
      <xdr:nvSpPr>
        <xdr:cNvPr id="814" name="Shape 16">
          <a:extLst>
            <a:ext uri="{FF2B5EF4-FFF2-40B4-BE49-F238E27FC236}">
              <a16:creationId xmlns:a16="http://schemas.microsoft.com/office/drawing/2014/main" id="{00000000-0008-0000-0000-00002E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76300"/>
    <xdr:sp macro="" textlink="">
      <xdr:nvSpPr>
        <xdr:cNvPr id="815" name="Shape 16">
          <a:extLst>
            <a:ext uri="{FF2B5EF4-FFF2-40B4-BE49-F238E27FC236}">
              <a16:creationId xmlns:a16="http://schemas.microsoft.com/office/drawing/2014/main" id="{00000000-0008-0000-0000-00002F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76300"/>
    <xdr:sp macro="" textlink="">
      <xdr:nvSpPr>
        <xdr:cNvPr id="816" name="Shape 16">
          <a:extLst>
            <a:ext uri="{FF2B5EF4-FFF2-40B4-BE49-F238E27FC236}">
              <a16:creationId xmlns:a16="http://schemas.microsoft.com/office/drawing/2014/main" id="{00000000-0008-0000-0000-000030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76300"/>
    <xdr:sp macro="" textlink="">
      <xdr:nvSpPr>
        <xdr:cNvPr id="817" name="Shape 16">
          <a:extLst>
            <a:ext uri="{FF2B5EF4-FFF2-40B4-BE49-F238E27FC236}">
              <a16:creationId xmlns:a16="http://schemas.microsoft.com/office/drawing/2014/main" id="{00000000-0008-0000-0000-00003103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18" name="Shape 17">
          <a:extLst>
            <a:ext uri="{FF2B5EF4-FFF2-40B4-BE49-F238E27FC236}">
              <a16:creationId xmlns:a16="http://schemas.microsoft.com/office/drawing/2014/main" id="{00000000-0008-0000-0000-000032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19" name="Shape 17">
          <a:extLst>
            <a:ext uri="{FF2B5EF4-FFF2-40B4-BE49-F238E27FC236}">
              <a16:creationId xmlns:a16="http://schemas.microsoft.com/office/drawing/2014/main" id="{00000000-0008-0000-0000-000033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20" name="Shape 17">
          <a:extLst>
            <a:ext uri="{FF2B5EF4-FFF2-40B4-BE49-F238E27FC236}">
              <a16:creationId xmlns:a16="http://schemas.microsoft.com/office/drawing/2014/main" id="{00000000-0008-0000-0000-000034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21" name="Shape 17">
          <a:extLst>
            <a:ext uri="{FF2B5EF4-FFF2-40B4-BE49-F238E27FC236}">
              <a16:creationId xmlns:a16="http://schemas.microsoft.com/office/drawing/2014/main" id="{00000000-0008-0000-0000-000035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22" name="Shape 17">
          <a:extLst>
            <a:ext uri="{FF2B5EF4-FFF2-40B4-BE49-F238E27FC236}">
              <a16:creationId xmlns:a16="http://schemas.microsoft.com/office/drawing/2014/main" id="{00000000-0008-0000-0000-000036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23" name="Shape 17">
          <a:extLst>
            <a:ext uri="{FF2B5EF4-FFF2-40B4-BE49-F238E27FC236}">
              <a16:creationId xmlns:a16="http://schemas.microsoft.com/office/drawing/2014/main" id="{00000000-0008-0000-0000-000037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24" name="Shape 17">
          <a:extLst>
            <a:ext uri="{FF2B5EF4-FFF2-40B4-BE49-F238E27FC236}">
              <a16:creationId xmlns:a16="http://schemas.microsoft.com/office/drawing/2014/main" id="{00000000-0008-0000-0000-000038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25" name="Shape 17">
          <a:extLst>
            <a:ext uri="{FF2B5EF4-FFF2-40B4-BE49-F238E27FC236}">
              <a16:creationId xmlns:a16="http://schemas.microsoft.com/office/drawing/2014/main" id="{00000000-0008-0000-0000-000039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26" name="Shape 17">
          <a:extLst>
            <a:ext uri="{FF2B5EF4-FFF2-40B4-BE49-F238E27FC236}">
              <a16:creationId xmlns:a16="http://schemas.microsoft.com/office/drawing/2014/main" id="{00000000-0008-0000-0000-00003A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27" name="Shape 17">
          <a:extLst>
            <a:ext uri="{FF2B5EF4-FFF2-40B4-BE49-F238E27FC236}">
              <a16:creationId xmlns:a16="http://schemas.microsoft.com/office/drawing/2014/main" id="{00000000-0008-0000-0000-00003B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454</xdr:row>
      <xdr:rowOff>0</xdr:rowOff>
    </xdr:from>
    <xdr:ext cx="771525" cy="866775"/>
    <xdr:sp macro="" textlink="">
      <xdr:nvSpPr>
        <xdr:cNvPr id="828" name="Shape 17">
          <a:extLst>
            <a:ext uri="{FF2B5EF4-FFF2-40B4-BE49-F238E27FC236}">
              <a16:creationId xmlns:a16="http://schemas.microsoft.com/office/drawing/2014/main" id="{00000000-0008-0000-0000-00003C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454</xdr:row>
      <xdr:rowOff>0</xdr:rowOff>
    </xdr:from>
    <xdr:ext cx="771525" cy="866775"/>
    <xdr:sp macro="" textlink="">
      <xdr:nvSpPr>
        <xdr:cNvPr id="829" name="Shape 17">
          <a:extLst>
            <a:ext uri="{FF2B5EF4-FFF2-40B4-BE49-F238E27FC236}">
              <a16:creationId xmlns:a16="http://schemas.microsoft.com/office/drawing/2014/main" id="{00000000-0008-0000-0000-00003D03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830" name="Shape 12">
          <a:extLst>
            <a:ext uri="{FF2B5EF4-FFF2-40B4-BE49-F238E27FC236}">
              <a16:creationId xmlns:a16="http://schemas.microsoft.com/office/drawing/2014/main" id="{00000000-0008-0000-0000-00003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831" name="Shape 12">
          <a:extLst>
            <a:ext uri="{FF2B5EF4-FFF2-40B4-BE49-F238E27FC236}">
              <a16:creationId xmlns:a16="http://schemas.microsoft.com/office/drawing/2014/main" id="{00000000-0008-0000-0000-00003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832" name="Shape 12">
          <a:extLst>
            <a:ext uri="{FF2B5EF4-FFF2-40B4-BE49-F238E27FC236}">
              <a16:creationId xmlns:a16="http://schemas.microsoft.com/office/drawing/2014/main" id="{00000000-0008-0000-0000-000040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833" name="Shape 12">
          <a:extLst>
            <a:ext uri="{FF2B5EF4-FFF2-40B4-BE49-F238E27FC236}">
              <a16:creationId xmlns:a16="http://schemas.microsoft.com/office/drawing/2014/main" id="{00000000-0008-0000-0000-000041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34" name="Shape 11">
          <a:extLst>
            <a:ext uri="{FF2B5EF4-FFF2-40B4-BE49-F238E27FC236}">
              <a16:creationId xmlns:a16="http://schemas.microsoft.com/office/drawing/2014/main" id="{00000000-0008-0000-0000-00004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35" name="Shape 11">
          <a:extLst>
            <a:ext uri="{FF2B5EF4-FFF2-40B4-BE49-F238E27FC236}">
              <a16:creationId xmlns:a16="http://schemas.microsoft.com/office/drawing/2014/main" id="{00000000-0008-0000-0000-00004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36" name="Shape 11">
          <a:extLst>
            <a:ext uri="{FF2B5EF4-FFF2-40B4-BE49-F238E27FC236}">
              <a16:creationId xmlns:a16="http://schemas.microsoft.com/office/drawing/2014/main" id="{00000000-0008-0000-0000-00004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37" name="Shape 11">
          <a:extLst>
            <a:ext uri="{FF2B5EF4-FFF2-40B4-BE49-F238E27FC236}">
              <a16:creationId xmlns:a16="http://schemas.microsoft.com/office/drawing/2014/main" id="{00000000-0008-0000-0000-00004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38" name="Shape 11">
          <a:extLst>
            <a:ext uri="{FF2B5EF4-FFF2-40B4-BE49-F238E27FC236}">
              <a16:creationId xmlns:a16="http://schemas.microsoft.com/office/drawing/2014/main" id="{00000000-0008-0000-0000-00004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39" name="Shape 11">
          <a:extLst>
            <a:ext uri="{FF2B5EF4-FFF2-40B4-BE49-F238E27FC236}">
              <a16:creationId xmlns:a16="http://schemas.microsoft.com/office/drawing/2014/main" id="{00000000-0008-0000-0000-00004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40" name="Shape 11">
          <a:extLst>
            <a:ext uri="{FF2B5EF4-FFF2-40B4-BE49-F238E27FC236}">
              <a16:creationId xmlns:a16="http://schemas.microsoft.com/office/drawing/2014/main" id="{00000000-0008-0000-0000-00004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41" name="Shape 11">
          <a:extLst>
            <a:ext uri="{FF2B5EF4-FFF2-40B4-BE49-F238E27FC236}">
              <a16:creationId xmlns:a16="http://schemas.microsoft.com/office/drawing/2014/main" id="{00000000-0008-0000-0000-00004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42" name="Shape 11">
          <a:extLst>
            <a:ext uri="{FF2B5EF4-FFF2-40B4-BE49-F238E27FC236}">
              <a16:creationId xmlns:a16="http://schemas.microsoft.com/office/drawing/2014/main" id="{00000000-0008-0000-0000-00004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43" name="Shape 11">
          <a:extLst>
            <a:ext uri="{FF2B5EF4-FFF2-40B4-BE49-F238E27FC236}">
              <a16:creationId xmlns:a16="http://schemas.microsoft.com/office/drawing/2014/main" id="{00000000-0008-0000-0000-00004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44" name="Shape 11">
          <a:extLst>
            <a:ext uri="{FF2B5EF4-FFF2-40B4-BE49-F238E27FC236}">
              <a16:creationId xmlns:a16="http://schemas.microsoft.com/office/drawing/2014/main" id="{00000000-0008-0000-0000-00004C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45" name="Shape 11">
          <a:extLst>
            <a:ext uri="{FF2B5EF4-FFF2-40B4-BE49-F238E27FC236}">
              <a16:creationId xmlns:a16="http://schemas.microsoft.com/office/drawing/2014/main" id="{00000000-0008-0000-0000-00004D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846" name="Shape 12">
          <a:extLst>
            <a:ext uri="{FF2B5EF4-FFF2-40B4-BE49-F238E27FC236}">
              <a16:creationId xmlns:a16="http://schemas.microsoft.com/office/drawing/2014/main" id="{00000000-0008-0000-0000-00004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847" name="Shape 12">
          <a:extLst>
            <a:ext uri="{FF2B5EF4-FFF2-40B4-BE49-F238E27FC236}">
              <a16:creationId xmlns:a16="http://schemas.microsoft.com/office/drawing/2014/main" id="{00000000-0008-0000-0000-00004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848" name="Shape 12">
          <a:extLst>
            <a:ext uri="{FF2B5EF4-FFF2-40B4-BE49-F238E27FC236}">
              <a16:creationId xmlns:a16="http://schemas.microsoft.com/office/drawing/2014/main" id="{00000000-0008-0000-0000-000050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849" name="Shape 12">
          <a:extLst>
            <a:ext uri="{FF2B5EF4-FFF2-40B4-BE49-F238E27FC236}">
              <a16:creationId xmlns:a16="http://schemas.microsoft.com/office/drawing/2014/main" id="{00000000-0008-0000-0000-000051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50" name="Shape 11">
          <a:extLst>
            <a:ext uri="{FF2B5EF4-FFF2-40B4-BE49-F238E27FC236}">
              <a16:creationId xmlns:a16="http://schemas.microsoft.com/office/drawing/2014/main" id="{00000000-0008-0000-0000-00005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51" name="Shape 11">
          <a:extLst>
            <a:ext uri="{FF2B5EF4-FFF2-40B4-BE49-F238E27FC236}">
              <a16:creationId xmlns:a16="http://schemas.microsoft.com/office/drawing/2014/main" id="{00000000-0008-0000-0000-00005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52" name="Shape 11">
          <a:extLst>
            <a:ext uri="{FF2B5EF4-FFF2-40B4-BE49-F238E27FC236}">
              <a16:creationId xmlns:a16="http://schemas.microsoft.com/office/drawing/2014/main" id="{00000000-0008-0000-0000-00005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53" name="Shape 11">
          <a:extLst>
            <a:ext uri="{FF2B5EF4-FFF2-40B4-BE49-F238E27FC236}">
              <a16:creationId xmlns:a16="http://schemas.microsoft.com/office/drawing/2014/main" id="{00000000-0008-0000-0000-00005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54" name="Shape 11">
          <a:extLst>
            <a:ext uri="{FF2B5EF4-FFF2-40B4-BE49-F238E27FC236}">
              <a16:creationId xmlns:a16="http://schemas.microsoft.com/office/drawing/2014/main" id="{00000000-0008-0000-0000-00005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55" name="Shape 11">
          <a:extLst>
            <a:ext uri="{FF2B5EF4-FFF2-40B4-BE49-F238E27FC236}">
              <a16:creationId xmlns:a16="http://schemas.microsoft.com/office/drawing/2014/main" id="{00000000-0008-0000-0000-00005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56" name="Shape 11">
          <a:extLst>
            <a:ext uri="{FF2B5EF4-FFF2-40B4-BE49-F238E27FC236}">
              <a16:creationId xmlns:a16="http://schemas.microsoft.com/office/drawing/2014/main" id="{00000000-0008-0000-0000-00005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57" name="Shape 11">
          <a:extLst>
            <a:ext uri="{FF2B5EF4-FFF2-40B4-BE49-F238E27FC236}">
              <a16:creationId xmlns:a16="http://schemas.microsoft.com/office/drawing/2014/main" id="{00000000-0008-0000-0000-00005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58" name="Shape 11">
          <a:extLst>
            <a:ext uri="{FF2B5EF4-FFF2-40B4-BE49-F238E27FC236}">
              <a16:creationId xmlns:a16="http://schemas.microsoft.com/office/drawing/2014/main" id="{00000000-0008-0000-0000-00005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59" name="Shape 11">
          <a:extLst>
            <a:ext uri="{FF2B5EF4-FFF2-40B4-BE49-F238E27FC236}">
              <a16:creationId xmlns:a16="http://schemas.microsoft.com/office/drawing/2014/main" id="{00000000-0008-0000-0000-00005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60" name="Shape 11">
          <a:extLst>
            <a:ext uri="{FF2B5EF4-FFF2-40B4-BE49-F238E27FC236}">
              <a16:creationId xmlns:a16="http://schemas.microsoft.com/office/drawing/2014/main" id="{00000000-0008-0000-0000-00005C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61" name="Shape 11">
          <a:extLst>
            <a:ext uri="{FF2B5EF4-FFF2-40B4-BE49-F238E27FC236}">
              <a16:creationId xmlns:a16="http://schemas.microsoft.com/office/drawing/2014/main" id="{00000000-0008-0000-0000-00005D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862" name="Shape 12">
          <a:extLst>
            <a:ext uri="{FF2B5EF4-FFF2-40B4-BE49-F238E27FC236}">
              <a16:creationId xmlns:a16="http://schemas.microsoft.com/office/drawing/2014/main" id="{00000000-0008-0000-0000-00005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863" name="Shape 12">
          <a:extLst>
            <a:ext uri="{FF2B5EF4-FFF2-40B4-BE49-F238E27FC236}">
              <a16:creationId xmlns:a16="http://schemas.microsoft.com/office/drawing/2014/main" id="{00000000-0008-0000-0000-00005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864" name="Shape 12">
          <a:extLst>
            <a:ext uri="{FF2B5EF4-FFF2-40B4-BE49-F238E27FC236}">
              <a16:creationId xmlns:a16="http://schemas.microsoft.com/office/drawing/2014/main" id="{00000000-0008-0000-0000-000060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865" name="Shape 12">
          <a:extLst>
            <a:ext uri="{FF2B5EF4-FFF2-40B4-BE49-F238E27FC236}">
              <a16:creationId xmlns:a16="http://schemas.microsoft.com/office/drawing/2014/main" id="{00000000-0008-0000-0000-000061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66" name="Shape 11">
          <a:extLst>
            <a:ext uri="{FF2B5EF4-FFF2-40B4-BE49-F238E27FC236}">
              <a16:creationId xmlns:a16="http://schemas.microsoft.com/office/drawing/2014/main" id="{00000000-0008-0000-0000-00006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67" name="Shape 11">
          <a:extLst>
            <a:ext uri="{FF2B5EF4-FFF2-40B4-BE49-F238E27FC236}">
              <a16:creationId xmlns:a16="http://schemas.microsoft.com/office/drawing/2014/main" id="{00000000-0008-0000-0000-00006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68" name="Shape 11">
          <a:extLst>
            <a:ext uri="{FF2B5EF4-FFF2-40B4-BE49-F238E27FC236}">
              <a16:creationId xmlns:a16="http://schemas.microsoft.com/office/drawing/2014/main" id="{00000000-0008-0000-0000-00006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69" name="Shape 11">
          <a:extLst>
            <a:ext uri="{FF2B5EF4-FFF2-40B4-BE49-F238E27FC236}">
              <a16:creationId xmlns:a16="http://schemas.microsoft.com/office/drawing/2014/main" id="{00000000-0008-0000-0000-00006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70" name="Shape 11">
          <a:extLst>
            <a:ext uri="{FF2B5EF4-FFF2-40B4-BE49-F238E27FC236}">
              <a16:creationId xmlns:a16="http://schemas.microsoft.com/office/drawing/2014/main" id="{00000000-0008-0000-0000-00006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71" name="Shape 11">
          <a:extLst>
            <a:ext uri="{FF2B5EF4-FFF2-40B4-BE49-F238E27FC236}">
              <a16:creationId xmlns:a16="http://schemas.microsoft.com/office/drawing/2014/main" id="{00000000-0008-0000-0000-00006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72" name="Shape 11">
          <a:extLst>
            <a:ext uri="{FF2B5EF4-FFF2-40B4-BE49-F238E27FC236}">
              <a16:creationId xmlns:a16="http://schemas.microsoft.com/office/drawing/2014/main" id="{00000000-0008-0000-0000-00006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73" name="Shape 11">
          <a:extLst>
            <a:ext uri="{FF2B5EF4-FFF2-40B4-BE49-F238E27FC236}">
              <a16:creationId xmlns:a16="http://schemas.microsoft.com/office/drawing/2014/main" id="{00000000-0008-0000-0000-00006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74" name="Shape 11">
          <a:extLst>
            <a:ext uri="{FF2B5EF4-FFF2-40B4-BE49-F238E27FC236}">
              <a16:creationId xmlns:a16="http://schemas.microsoft.com/office/drawing/2014/main" id="{00000000-0008-0000-0000-00006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875" name="Shape 11">
          <a:extLst>
            <a:ext uri="{FF2B5EF4-FFF2-40B4-BE49-F238E27FC236}">
              <a16:creationId xmlns:a16="http://schemas.microsoft.com/office/drawing/2014/main" id="{00000000-0008-0000-0000-00006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462</xdr:row>
      <xdr:rowOff>0</xdr:rowOff>
    </xdr:from>
    <xdr:ext cx="771525" cy="857250"/>
    <xdr:sp macro="" textlink="">
      <xdr:nvSpPr>
        <xdr:cNvPr id="876" name="Shape 11">
          <a:extLst>
            <a:ext uri="{FF2B5EF4-FFF2-40B4-BE49-F238E27FC236}">
              <a16:creationId xmlns:a16="http://schemas.microsoft.com/office/drawing/2014/main" id="{00000000-0008-0000-0000-00006C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877" name="Shape 10">
          <a:extLst>
            <a:ext uri="{FF2B5EF4-FFF2-40B4-BE49-F238E27FC236}">
              <a16:creationId xmlns:a16="http://schemas.microsoft.com/office/drawing/2014/main" id="{00000000-0008-0000-0000-00006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878" name="Shape 10">
          <a:extLst>
            <a:ext uri="{FF2B5EF4-FFF2-40B4-BE49-F238E27FC236}">
              <a16:creationId xmlns:a16="http://schemas.microsoft.com/office/drawing/2014/main" id="{00000000-0008-0000-0000-00006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879" name="Shape 10">
          <a:extLst>
            <a:ext uri="{FF2B5EF4-FFF2-40B4-BE49-F238E27FC236}">
              <a16:creationId xmlns:a16="http://schemas.microsoft.com/office/drawing/2014/main" id="{00000000-0008-0000-0000-00006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880" name="Shape 10">
          <a:extLst>
            <a:ext uri="{FF2B5EF4-FFF2-40B4-BE49-F238E27FC236}">
              <a16:creationId xmlns:a16="http://schemas.microsoft.com/office/drawing/2014/main" id="{00000000-0008-0000-0000-000070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81" name="Shape 13">
          <a:extLst>
            <a:ext uri="{FF2B5EF4-FFF2-40B4-BE49-F238E27FC236}">
              <a16:creationId xmlns:a16="http://schemas.microsoft.com/office/drawing/2014/main" id="{00000000-0008-0000-0000-00007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82" name="Shape 13">
          <a:extLst>
            <a:ext uri="{FF2B5EF4-FFF2-40B4-BE49-F238E27FC236}">
              <a16:creationId xmlns:a16="http://schemas.microsoft.com/office/drawing/2014/main" id="{00000000-0008-0000-0000-00007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83" name="Shape 13">
          <a:extLst>
            <a:ext uri="{FF2B5EF4-FFF2-40B4-BE49-F238E27FC236}">
              <a16:creationId xmlns:a16="http://schemas.microsoft.com/office/drawing/2014/main" id="{00000000-0008-0000-0000-00007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84" name="Shape 13">
          <a:extLst>
            <a:ext uri="{FF2B5EF4-FFF2-40B4-BE49-F238E27FC236}">
              <a16:creationId xmlns:a16="http://schemas.microsoft.com/office/drawing/2014/main" id="{00000000-0008-0000-0000-00007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85" name="Shape 13">
          <a:extLst>
            <a:ext uri="{FF2B5EF4-FFF2-40B4-BE49-F238E27FC236}">
              <a16:creationId xmlns:a16="http://schemas.microsoft.com/office/drawing/2014/main" id="{00000000-0008-0000-0000-00007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86" name="Shape 13">
          <a:extLst>
            <a:ext uri="{FF2B5EF4-FFF2-40B4-BE49-F238E27FC236}">
              <a16:creationId xmlns:a16="http://schemas.microsoft.com/office/drawing/2014/main" id="{00000000-0008-0000-0000-00007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87" name="Shape 13">
          <a:extLst>
            <a:ext uri="{FF2B5EF4-FFF2-40B4-BE49-F238E27FC236}">
              <a16:creationId xmlns:a16="http://schemas.microsoft.com/office/drawing/2014/main" id="{00000000-0008-0000-0000-00007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88" name="Shape 13">
          <a:extLst>
            <a:ext uri="{FF2B5EF4-FFF2-40B4-BE49-F238E27FC236}">
              <a16:creationId xmlns:a16="http://schemas.microsoft.com/office/drawing/2014/main" id="{00000000-0008-0000-0000-00007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89" name="Shape 13">
          <a:extLst>
            <a:ext uri="{FF2B5EF4-FFF2-40B4-BE49-F238E27FC236}">
              <a16:creationId xmlns:a16="http://schemas.microsoft.com/office/drawing/2014/main" id="{00000000-0008-0000-0000-00007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90" name="Shape 13">
          <a:extLst>
            <a:ext uri="{FF2B5EF4-FFF2-40B4-BE49-F238E27FC236}">
              <a16:creationId xmlns:a16="http://schemas.microsoft.com/office/drawing/2014/main" id="{00000000-0008-0000-0000-00007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91" name="Shape 13">
          <a:extLst>
            <a:ext uri="{FF2B5EF4-FFF2-40B4-BE49-F238E27FC236}">
              <a16:creationId xmlns:a16="http://schemas.microsoft.com/office/drawing/2014/main" id="{00000000-0008-0000-0000-00007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92" name="Shape 13">
          <a:extLst>
            <a:ext uri="{FF2B5EF4-FFF2-40B4-BE49-F238E27FC236}">
              <a16:creationId xmlns:a16="http://schemas.microsoft.com/office/drawing/2014/main" id="{00000000-0008-0000-0000-00007C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893" name="Shape 10">
          <a:extLst>
            <a:ext uri="{FF2B5EF4-FFF2-40B4-BE49-F238E27FC236}">
              <a16:creationId xmlns:a16="http://schemas.microsoft.com/office/drawing/2014/main" id="{00000000-0008-0000-0000-00007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894" name="Shape 10">
          <a:extLst>
            <a:ext uri="{FF2B5EF4-FFF2-40B4-BE49-F238E27FC236}">
              <a16:creationId xmlns:a16="http://schemas.microsoft.com/office/drawing/2014/main" id="{00000000-0008-0000-0000-00007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895" name="Shape 10">
          <a:extLst>
            <a:ext uri="{FF2B5EF4-FFF2-40B4-BE49-F238E27FC236}">
              <a16:creationId xmlns:a16="http://schemas.microsoft.com/office/drawing/2014/main" id="{00000000-0008-0000-0000-00007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896" name="Shape 10">
          <a:extLst>
            <a:ext uri="{FF2B5EF4-FFF2-40B4-BE49-F238E27FC236}">
              <a16:creationId xmlns:a16="http://schemas.microsoft.com/office/drawing/2014/main" id="{00000000-0008-0000-0000-000080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97" name="Shape 13">
          <a:extLst>
            <a:ext uri="{FF2B5EF4-FFF2-40B4-BE49-F238E27FC236}">
              <a16:creationId xmlns:a16="http://schemas.microsoft.com/office/drawing/2014/main" id="{00000000-0008-0000-0000-00008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98" name="Shape 13">
          <a:extLst>
            <a:ext uri="{FF2B5EF4-FFF2-40B4-BE49-F238E27FC236}">
              <a16:creationId xmlns:a16="http://schemas.microsoft.com/office/drawing/2014/main" id="{00000000-0008-0000-0000-00008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899" name="Shape 13">
          <a:extLst>
            <a:ext uri="{FF2B5EF4-FFF2-40B4-BE49-F238E27FC236}">
              <a16:creationId xmlns:a16="http://schemas.microsoft.com/office/drawing/2014/main" id="{00000000-0008-0000-0000-00008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00" name="Shape 13">
          <a:extLst>
            <a:ext uri="{FF2B5EF4-FFF2-40B4-BE49-F238E27FC236}">
              <a16:creationId xmlns:a16="http://schemas.microsoft.com/office/drawing/2014/main" id="{00000000-0008-0000-0000-00008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01" name="Shape 13">
          <a:extLst>
            <a:ext uri="{FF2B5EF4-FFF2-40B4-BE49-F238E27FC236}">
              <a16:creationId xmlns:a16="http://schemas.microsoft.com/office/drawing/2014/main" id="{00000000-0008-0000-0000-00008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02" name="Shape 13">
          <a:extLst>
            <a:ext uri="{FF2B5EF4-FFF2-40B4-BE49-F238E27FC236}">
              <a16:creationId xmlns:a16="http://schemas.microsoft.com/office/drawing/2014/main" id="{00000000-0008-0000-0000-00008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03" name="Shape 13">
          <a:extLst>
            <a:ext uri="{FF2B5EF4-FFF2-40B4-BE49-F238E27FC236}">
              <a16:creationId xmlns:a16="http://schemas.microsoft.com/office/drawing/2014/main" id="{00000000-0008-0000-0000-00008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04" name="Shape 13">
          <a:extLst>
            <a:ext uri="{FF2B5EF4-FFF2-40B4-BE49-F238E27FC236}">
              <a16:creationId xmlns:a16="http://schemas.microsoft.com/office/drawing/2014/main" id="{00000000-0008-0000-0000-00008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05" name="Shape 13">
          <a:extLst>
            <a:ext uri="{FF2B5EF4-FFF2-40B4-BE49-F238E27FC236}">
              <a16:creationId xmlns:a16="http://schemas.microsoft.com/office/drawing/2014/main" id="{00000000-0008-0000-0000-00008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06" name="Shape 13">
          <a:extLst>
            <a:ext uri="{FF2B5EF4-FFF2-40B4-BE49-F238E27FC236}">
              <a16:creationId xmlns:a16="http://schemas.microsoft.com/office/drawing/2014/main" id="{00000000-0008-0000-0000-00008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07" name="Shape 13">
          <a:extLst>
            <a:ext uri="{FF2B5EF4-FFF2-40B4-BE49-F238E27FC236}">
              <a16:creationId xmlns:a16="http://schemas.microsoft.com/office/drawing/2014/main" id="{00000000-0008-0000-0000-00008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08" name="Shape 13">
          <a:extLst>
            <a:ext uri="{FF2B5EF4-FFF2-40B4-BE49-F238E27FC236}">
              <a16:creationId xmlns:a16="http://schemas.microsoft.com/office/drawing/2014/main" id="{00000000-0008-0000-0000-00008C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909" name="Shape 10">
          <a:extLst>
            <a:ext uri="{FF2B5EF4-FFF2-40B4-BE49-F238E27FC236}">
              <a16:creationId xmlns:a16="http://schemas.microsoft.com/office/drawing/2014/main" id="{00000000-0008-0000-0000-00008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910" name="Shape 10">
          <a:extLst>
            <a:ext uri="{FF2B5EF4-FFF2-40B4-BE49-F238E27FC236}">
              <a16:creationId xmlns:a16="http://schemas.microsoft.com/office/drawing/2014/main" id="{00000000-0008-0000-0000-00008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911" name="Shape 10">
          <a:extLst>
            <a:ext uri="{FF2B5EF4-FFF2-40B4-BE49-F238E27FC236}">
              <a16:creationId xmlns:a16="http://schemas.microsoft.com/office/drawing/2014/main" id="{00000000-0008-0000-0000-00008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66775"/>
    <xdr:sp macro="" textlink="">
      <xdr:nvSpPr>
        <xdr:cNvPr id="912" name="Shape 10">
          <a:extLst>
            <a:ext uri="{FF2B5EF4-FFF2-40B4-BE49-F238E27FC236}">
              <a16:creationId xmlns:a16="http://schemas.microsoft.com/office/drawing/2014/main" id="{00000000-0008-0000-0000-000090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13" name="Shape 13">
          <a:extLst>
            <a:ext uri="{FF2B5EF4-FFF2-40B4-BE49-F238E27FC236}">
              <a16:creationId xmlns:a16="http://schemas.microsoft.com/office/drawing/2014/main" id="{00000000-0008-0000-0000-00009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14" name="Shape 13">
          <a:extLst>
            <a:ext uri="{FF2B5EF4-FFF2-40B4-BE49-F238E27FC236}">
              <a16:creationId xmlns:a16="http://schemas.microsoft.com/office/drawing/2014/main" id="{00000000-0008-0000-0000-00009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15" name="Shape 13">
          <a:extLst>
            <a:ext uri="{FF2B5EF4-FFF2-40B4-BE49-F238E27FC236}">
              <a16:creationId xmlns:a16="http://schemas.microsoft.com/office/drawing/2014/main" id="{00000000-0008-0000-0000-00009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16" name="Shape 13">
          <a:extLst>
            <a:ext uri="{FF2B5EF4-FFF2-40B4-BE49-F238E27FC236}">
              <a16:creationId xmlns:a16="http://schemas.microsoft.com/office/drawing/2014/main" id="{00000000-0008-0000-0000-00009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17" name="Shape 13">
          <a:extLst>
            <a:ext uri="{FF2B5EF4-FFF2-40B4-BE49-F238E27FC236}">
              <a16:creationId xmlns:a16="http://schemas.microsoft.com/office/drawing/2014/main" id="{00000000-0008-0000-0000-00009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18" name="Shape 13">
          <a:extLst>
            <a:ext uri="{FF2B5EF4-FFF2-40B4-BE49-F238E27FC236}">
              <a16:creationId xmlns:a16="http://schemas.microsoft.com/office/drawing/2014/main" id="{00000000-0008-0000-0000-00009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19" name="Shape 13">
          <a:extLst>
            <a:ext uri="{FF2B5EF4-FFF2-40B4-BE49-F238E27FC236}">
              <a16:creationId xmlns:a16="http://schemas.microsoft.com/office/drawing/2014/main" id="{00000000-0008-0000-0000-00009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20" name="Shape 13">
          <a:extLst>
            <a:ext uri="{FF2B5EF4-FFF2-40B4-BE49-F238E27FC236}">
              <a16:creationId xmlns:a16="http://schemas.microsoft.com/office/drawing/2014/main" id="{00000000-0008-0000-0000-00009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21" name="Shape 13">
          <a:extLst>
            <a:ext uri="{FF2B5EF4-FFF2-40B4-BE49-F238E27FC236}">
              <a16:creationId xmlns:a16="http://schemas.microsoft.com/office/drawing/2014/main" id="{00000000-0008-0000-0000-00009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463</xdr:row>
      <xdr:rowOff>0</xdr:rowOff>
    </xdr:from>
    <xdr:ext cx="771525" cy="857250"/>
    <xdr:sp macro="" textlink="">
      <xdr:nvSpPr>
        <xdr:cNvPr id="922" name="Shape 13">
          <a:extLst>
            <a:ext uri="{FF2B5EF4-FFF2-40B4-BE49-F238E27FC236}">
              <a16:creationId xmlns:a16="http://schemas.microsoft.com/office/drawing/2014/main" id="{00000000-0008-0000-0000-00009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463</xdr:row>
      <xdr:rowOff>0</xdr:rowOff>
    </xdr:from>
    <xdr:ext cx="771525" cy="857250"/>
    <xdr:sp macro="" textlink="">
      <xdr:nvSpPr>
        <xdr:cNvPr id="923" name="Shape 13">
          <a:extLst>
            <a:ext uri="{FF2B5EF4-FFF2-40B4-BE49-F238E27FC236}">
              <a16:creationId xmlns:a16="http://schemas.microsoft.com/office/drawing/2014/main" id="{00000000-0008-0000-0000-00009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924" name="Shape 12">
          <a:extLst>
            <a:ext uri="{FF2B5EF4-FFF2-40B4-BE49-F238E27FC236}">
              <a16:creationId xmlns:a16="http://schemas.microsoft.com/office/drawing/2014/main" id="{00000000-0008-0000-0000-00009C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925" name="Shape 12">
          <a:extLst>
            <a:ext uri="{FF2B5EF4-FFF2-40B4-BE49-F238E27FC236}">
              <a16:creationId xmlns:a16="http://schemas.microsoft.com/office/drawing/2014/main" id="{00000000-0008-0000-0000-00009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926" name="Shape 12">
          <a:extLst>
            <a:ext uri="{FF2B5EF4-FFF2-40B4-BE49-F238E27FC236}">
              <a16:creationId xmlns:a16="http://schemas.microsoft.com/office/drawing/2014/main" id="{00000000-0008-0000-0000-00009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927" name="Shape 12">
          <a:extLst>
            <a:ext uri="{FF2B5EF4-FFF2-40B4-BE49-F238E27FC236}">
              <a16:creationId xmlns:a16="http://schemas.microsoft.com/office/drawing/2014/main" id="{00000000-0008-0000-0000-00009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28" name="Shape 11">
          <a:extLst>
            <a:ext uri="{FF2B5EF4-FFF2-40B4-BE49-F238E27FC236}">
              <a16:creationId xmlns:a16="http://schemas.microsoft.com/office/drawing/2014/main" id="{00000000-0008-0000-0000-0000A0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29" name="Shape 11">
          <a:extLst>
            <a:ext uri="{FF2B5EF4-FFF2-40B4-BE49-F238E27FC236}">
              <a16:creationId xmlns:a16="http://schemas.microsoft.com/office/drawing/2014/main" id="{00000000-0008-0000-0000-0000A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30" name="Shape 11">
          <a:extLst>
            <a:ext uri="{FF2B5EF4-FFF2-40B4-BE49-F238E27FC236}">
              <a16:creationId xmlns:a16="http://schemas.microsoft.com/office/drawing/2014/main" id="{00000000-0008-0000-0000-0000A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31" name="Shape 11">
          <a:extLst>
            <a:ext uri="{FF2B5EF4-FFF2-40B4-BE49-F238E27FC236}">
              <a16:creationId xmlns:a16="http://schemas.microsoft.com/office/drawing/2014/main" id="{00000000-0008-0000-0000-0000A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32" name="Shape 11">
          <a:extLst>
            <a:ext uri="{FF2B5EF4-FFF2-40B4-BE49-F238E27FC236}">
              <a16:creationId xmlns:a16="http://schemas.microsoft.com/office/drawing/2014/main" id="{00000000-0008-0000-0000-0000A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33" name="Shape 11">
          <a:extLst>
            <a:ext uri="{FF2B5EF4-FFF2-40B4-BE49-F238E27FC236}">
              <a16:creationId xmlns:a16="http://schemas.microsoft.com/office/drawing/2014/main" id="{00000000-0008-0000-0000-0000A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34" name="Shape 11">
          <a:extLst>
            <a:ext uri="{FF2B5EF4-FFF2-40B4-BE49-F238E27FC236}">
              <a16:creationId xmlns:a16="http://schemas.microsoft.com/office/drawing/2014/main" id="{00000000-0008-0000-0000-0000A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35" name="Shape 11">
          <a:extLst>
            <a:ext uri="{FF2B5EF4-FFF2-40B4-BE49-F238E27FC236}">
              <a16:creationId xmlns:a16="http://schemas.microsoft.com/office/drawing/2014/main" id="{00000000-0008-0000-0000-0000A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36" name="Shape 11">
          <a:extLst>
            <a:ext uri="{FF2B5EF4-FFF2-40B4-BE49-F238E27FC236}">
              <a16:creationId xmlns:a16="http://schemas.microsoft.com/office/drawing/2014/main" id="{00000000-0008-0000-0000-0000A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37" name="Shape 11">
          <a:extLst>
            <a:ext uri="{FF2B5EF4-FFF2-40B4-BE49-F238E27FC236}">
              <a16:creationId xmlns:a16="http://schemas.microsoft.com/office/drawing/2014/main" id="{00000000-0008-0000-0000-0000A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38" name="Shape 11">
          <a:extLst>
            <a:ext uri="{FF2B5EF4-FFF2-40B4-BE49-F238E27FC236}">
              <a16:creationId xmlns:a16="http://schemas.microsoft.com/office/drawing/2014/main" id="{00000000-0008-0000-0000-0000A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39" name="Shape 11">
          <a:extLst>
            <a:ext uri="{FF2B5EF4-FFF2-40B4-BE49-F238E27FC236}">
              <a16:creationId xmlns:a16="http://schemas.microsoft.com/office/drawing/2014/main" id="{00000000-0008-0000-0000-0000A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940" name="Shape 12">
          <a:extLst>
            <a:ext uri="{FF2B5EF4-FFF2-40B4-BE49-F238E27FC236}">
              <a16:creationId xmlns:a16="http://schemas.microsoft.com/office/drawing/2014/main" id="{00000000-0008-0000-0000-0000AC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941" name="Shape 12">
          <a:extLst>
            <a:ext uri="{FF2B5EF4-FFF2-40B4-BE49-F238E27FC236}">
              <a16:creationId xmlns:a16="http://schemas.microsoft.com/office/drawing/2014/main" id="{00000000-0008-0000-0000-0000A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942" name="Shape 12">
          <a:extLst>
            <a:ext uri="{FF2B5EF4-FFF2-40B4-BE49-F238E27FC236}">
              <a16:creationId xmlns:a16="http://schemas.microsoft.com/office/drawing/2014/main" id="{00000000-0008-0000-0000-0000A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943" name="Shape 12">
          <a:extLst>
            <a:ext uri="{FF2B5EF4-FFF2-40B4-BE49-F238E27FC236}">
              <a16:creationId xmlns:a16="http://schemas.microsoft.com/office/drawing/2014/main" id="{00000000-0008-0000-0000-0000A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44" name="Shape 11">
          <a:extLst>
            <a:ext uri="{FF2B5EF4-FFF2-40B4-BE49-F238E27FC236}">
              <a16:creationId xmlns:a16="http://schemas.microsoft.com/office/drawing/2014/main" id="{00000000-0008-0000-0000-0000B0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45" name="Shape 11">
          <a:extLst>
            <a:ext uri="{FF2B5EF4-FFF2-40B4-BE49-F238E27FC236}">
              <a16:creationId xmlns:a16="http://schemas.microsoft.com/office/drawing/2014/main" id="{00000000-0008-0000-0000-0000B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46" name="Shape 11">
          <a:extLst>
            <a:ext uri="{FF2B5EF4-FFF2-40B4-BE49-F238E27FC236}">
              <a16:creationId xmlns:a16="http://schemas.microsoft.com/office/drawing/2014/main" id="{00000000-0008-0000-0000-0000B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47" name="Shape 11">
          <a:extLst>
            <a:ext uri="{FF2B5EF4-FFF2-40B4-BE49-F238E27FC236}">
              <a16:creationId xmlns:a16="http://schemas.microsoft.com/office/drawing/2014/main" id="{00000000-0008-0000-0000-0000B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48" name="Shape 11">
          <a:extLst>
            <a:ext uri="{FF2B5EF4-FFF2-40B4-BE49-F238E27FC236}">
              <a16:creationId xmlns:a16="http://schemas.microsoft.com/office/drawing/2014/main" id="{00000000-0008-0000-0000-0000B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49" name="Shape 11">
          <a:extLst>
            <a:ext uri="{FF2B5EF4-FFF2-40B4-BE49-F238E27FC236}">
              <a16:creationId xmlns:a16="http://schemas.microsoft.com/office/drawing/2014/main" id="{00000000-0008-0000-0000-0000B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50" name="Shape 11">
          <a:extLst>
            <a:ext uri="{FF2B5EF4-FFF2-40B4-BE49-F238E27FC236}">
              <a16:creationId xmlns:a16="http://schemas.microsoft.com/office/drawing/2014/main" id="{00000000-0008-0000-0000-0000B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51" name="Shape 11">
          <a:extLst>
            <a:ext uri="{FF2B5EF4-FFF2-40B4-BE49-F238E27FC236}">
              <a16:creationId xmlns:a16="http://schemas.microsoft.com/office/drawing/2014/main" id="{00000000-0008-0000-0000-0000B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52" name="Shape 11">
          <a:extLst>
            <a:ext uri="{FF2B5EF4-FFF2-40B4-BE49-F238E27FC236}">
              <a16:creationId xmlns:a16="http://schemas.microsoft.com/office/drawing/2014/main" id="{00000000-0008-0000-0000-0000B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53" name="Shape 11">
          <a:extLst>
            <a:ext uri="{FF2B5EF4-FFF2-40B4-BE49-F238E27FC236}">
              <a16:creationId xmlns:a16="http://schemas.microsoft.com/office/drawing/2014/main" id="{00000000-0008-0000-0000-0000B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54" name="Shape 11">
          <a:extLst>
            <a:ext uri="{FF2B5EF4-FFF2-40B4-BE49-F238E27FC236}">
              <a16:creationId xmlns:a16="http://schemas.microsoft.com/office/drawing/2014/main" id="{00000000-0008-0000-0000-0000B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55" name="Shape 11">
          <a:extLst>
            <a:ext uri="{FF2B5EF4-FFF2-40B4-BE49-F238E27FC236}">
              <a16:creationId xmlns:a16="http://schemas.microsoft.com/office/drawing/2014/main" id="{00000000-0008-0000-0000-0000BB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956" name="Shape 12">
          <a:extLst>
            <a:ext uri="{FF2B5EF4-FFF2-40B4-BE49-F238E27FC236}">
              <a16:creationId xmlns:a16="http://schemas.microsoft.com/office/drawing/2014/main" id="{00000000-0008-0000-0000-0000BC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957" name="Shape 12">
          <a:extLst>
            <a:ext uri="{FF2B5EF4-FFF2-40B4-BE49-F238E27FC236}">
              <a16:creationId xmlns:a16="http://schemas.microsoft.com/office/drawing/2014/main" id="{00000000-0008-0000-0000-0000B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958" name="Shape 12">
          <a:extLst>
            <a:ext uri="{FF2B5EF4-FFF2-40B4-BE49-F238E27FC236}">
              <a16:creationId xmlns:a16="http://schemas.microsoft.com/office/drawing/2014/main" id="{00000000-0008-0000-0000-0000B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66775"/>
    <xdr:sp macro="" textlink="">
      <xdr:nvSpPr>
        <xdr:cNvPr id="959" name="Shape 12">
          <a:extLst>
            <a:ext uri="{FF2B5EF4-FFF2-40B4-BE49-F238E27FC236}">
              <a16:creationId xmlns:a16="http://schemas.microsoft.com/office/drawing/2014/main" id="{00000000-0008-0000-0000-0000BF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60" name="Shape 11">
          <a:extLst>
            <a:ext uri="{FF2B5EF4-FFF2-40B4-BE49-F238E27FC236}">
              <a16:creationId xmlns:a16="http://schemas.microsoft.com/office/drawing/2014/main" id="{00000000-0008-0000-0000-0000C0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61" name="Shape 11">
          <a:extLst>
            <a:ext uri="{FF2B5EF4-FFF2-40B4-BE49-F238E27FC236}">
              <a16:creationId xmlns:a16="http://schemas.microsoft.com/office/drawing/2014/main" id="{00000000-0008-0000-0000-0000C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62" name="Shape 11">
          <a:extLst>
            <a:ext uri="{FF2B5EF4-FFF2-40B4-BE49-F238E27FC236}">
              <a16:creationId xmlns:a16="http://schemas.microsoft.com/office/drawing/2014/main" id="{00000000-0008-0000-0000-0000C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63" name="Shape 11">
          <a:extLst>
            <a:ext uri="{FF2B5EF4-FFF2-40B4-BE49-F238E27FC236}">
              <a16:creationId xmlns:a16="http://schemas.microsoft.com/office/drawing/2014/main" id="{00000000-0008-0000-0000-0000C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64" name="Shape 11">
          <a:extLst>
            <a:ext uri="{FF2B5EF4-FFF2-40B4-BE49-F238E27FC236}">
              <a16:creationId xmlns:a16="http://schemas.microsoft.com/office/drawing/2014/main" id="{00000000-0008-0000-0000-0000C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65" name="Shape 11">
          <a:extLst>
            <a:ext uri="{FF2B5EF4-FFF2-40B4-BE49-F238E27FC236}">
              <a16:creationId xmlns:a16="http://schemas.microsoft.com/office/drawing/2014/main" id="{00000000-0008-0000-0000-0000C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66" name="Shape 11">
          <a:extLst>
            <a:ext uri="{FF2B5EF4-FFF2-40B4-BE49-F238E27FC236}">
              <a16:creationId xmlns:a16="http://schemas.microsoft.com/office/drawing/2014/main" id="{00000000-0008-0000-0000-0000C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67" name="Shape 11">
          <a:extLst>
            <a:ext uri="{FF2B5EF4-FFF2-40B4-BE49-F238E27FC236}">
              <a16:creationId xmlns:a16="http://schemas.microsoft.com/office/drawing/2014/main" id="{00000000-0008-0000-0000-0000C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68" name="Shape 11">
          <a:extLst>
            <a:ext uri="{FF2B5EF4-FFF2-40B4-BE49-F238E27FC236}">
              <a16:creationId xmlns:a16="http://schemas.microsoft.com/office/drawing/2014/main" id="{00000000-0008-0000-0000-0000C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462</xdr:row>
      <xdr:rowOff>0</xdr:rowOff>
    </xdr:from>
    <xdr:ext cx="771525" cy="857250"/>
    <xdr:sp macro="" textlink="">
      <xdr:nvSpPr>
        <xdr:cNvPr id="969" name="Shape 11">
          <a:extLst>
            <a:ext uri="{FF2B5EF4-FFF2-40B4-BE49-F238E27FC236}">
              <a16:creationId xmlns:a16="http://schemas.microsoft.com/office/drawing/2014/main" id="{00000000-0008-0000-0000-0000C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19</xdr:col>
      <xdr:colOff>371475</xdr:colOff>
      <xdr:row>461</xdr:row>
      <xdr:rowOff>771525</xdr:rowOff>
    </xdr:from>
    <xdr:ext cx="771525" cy="857250"/>
    <xdr:sp macro="" textlink="">
      <xdr:nvSpPr>
        <xdr:cNvPr id="970" name="Shape 11">
          <a:extLst>
            <a:ext uri="{FF2B5EF4-FFF2-40B4-BE49-F238E27FC236}">
              <a16:creationId xmlns:a16="http://schemas.microsoft.com/office/drawing/2014/main" id="{00000000-0008-0000-0000-0000C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971" name="Shape 10">
          <a:extLst>
            <a:ext uri="{FF2B5EF4-FFF2-40B4-BE49-F238E27FC236}">
              <a16:creationId xmlns:a16="http://schemas.microsoft.com/office/drawing/2014/main" id="{00000000-0008-0000-0000-0000CB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972" name="Shape 10">
          <a:extLst>
            <a:ext uri="{FF2B5EF4-FFF2-40B4-BE49-F238E27FC236}">
              <a16:creationId xmlns:a16="http://schemas.microsoft.com/office/drawing/2014/main" id="{00000000-0008-0000-0000-0000CC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973" name="Shape 10">
          <a:extLst>
            <a:ext uri="{FF2B5EF4-FFF2-40B4-BE49-F238E27FC236}">
              <a16:creationId xmlns:a16="http://schemas.microsoft.com/office/drawing/2014/main" id="{00000000-0008-0000-0000-0000C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974" name="Shape 10">
          <a:extLst>
            <a:ext uri="{FF2B5EF4-FFF2-40B4-BE49-F238E27FC236}">
              <a16:creationId xmlns:a16="http://schemas.microsoft.com/office/drawing/2014/main" id="{00000000-0008-0000-0000-0000C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75" name="Shape 11">
          <a:extLst>
            <a:ext uri="{FF2B5EF4-FFF2-40B4-BE49-F238E27FC236}">
              <a16:creationId xmlns:a16="http://schemas.microsoft.com/office/drawing/2014/main" id="{00000000-0008-0000-0000-0000CF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76" name="Shape 11">
          <a:extLst>
            <a:ext uri="{FF2B5EF4-FFF2-40B4-BE49-F238E27FC236}">
              <a16:creationId xmlns:a16="http://schemas.microsoft.com/office/drawing/2014/main" id="{00000000-0008-0000-0000-0000D0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77" name="Shape 11">
          <a:extLst>
            <a:ext uri="{FF2B5EF4-FFF2-40B4-BE49-F238E27FC236}">
              <a16:creationId xmlns:a16="http://schemas.microsoft.com/office/drawing/2014/main" id="{00000000-0008-0000-0000-0000D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78" name="Shape 11">
          <a:extLst>
            <a:ext uri="{FF2B5EF4-FFF2-40B4-BE49-F238E27FC236}">
              <a16:creationId xmlns:a16="http://schemas.microsoft.com/office/drawing/2014/main" id="{00000000-0008-0000-0000-0000D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79" name="Shape 11">
          <a:extLst>
            <a:ext uri="{FF2B5EF4-FFF2-40B4-BE49-F238E27FC236}">
              <a16:creationId xmlns:a16="http://schemas.microsoft.com/office/drawing/2014/main" id="{00000000-0008-0000-0000-0000D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80" name="Shape 11">
          <a:extLst>
            <a:ext uri="{FF2B5EF4-FFF2-40B4-BE49-F238E27FC236}">
              <a16:creationId xmlns:a16="http://schemas.microsoft.com/office/drawing/2014/main" id="{00000000-0008-0000-0000-0000D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81" name="Shape 11">
          <a:extLst>
            <a:ext uri="{FF2B5EF4-FFF2-40B4-BE49-F238E27FC236}">
              <a16:creationId xmlns:a16="http://schemas.microsoft.com/office/drawing/2014/main" id="{00000000-0008-0000-0000-0000D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82" name="Shape 11">
          <a:extLst>
            <a:ext uri="{FF2B5EF4-FFF2-40B4-BE49-F238E27FC236}">
              <a16:creationId xmlns:a16="http://schemas.microsoft.com/office/drawing/2014/main" id="{00000000-0008-0000-0000-0000D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83" name="Shape 11">
          <a:extLst>
            <a:ext uri="{FF2B5EF4-FFF2-40B4-BE49-F238E27FC236}">
              <a16:creationId xmlns:a16="http://schemas.microsoft.com/office/drawing/2014/main" id="{00000000-0008-0000-0000-0000D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84" name="Shape 11">
          <a:extLst>
            <a:ext uri="{FF2B5EF4-FFF2-40B4-BE49-F238E27FC236}">
              <a16:creationId xmlns:a16="http://schemas.microsoft.com/office/drawing/2014/main" id="{00000000-0008-0000-0000-0000D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85" name="Shape 11">
          <a:extLst>
            <a:ext uri="{FF2B5EF4-FFF2-40B4-BE49-F238E27FC236}">
              <a16:creationId xmlns:a16="http://schemas.microsoft.com/office/drawing/2014/main" id="{00000000-0008-0000-0000-0000D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86" name="Shape 11">
          <a:extLst>
            <a:ext uri="{FF2B5EF4-FFF2-40B4-BE49-F238E27FC236}">
              <a16:creationId xmlns:a16="http://schemas.microsoft.com/office/drawing/2014/main" id="{00000000-0008-0000-0000-0000D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987" name="Shape 10">
          <a:extLst>
            <a:ext uri="{FF2B5EF4-FFF2-40B4-BE49-F238E27FC236}">
              <a16:creationId xmlns:a16="http://schemas.microsoft.com/office/drawing/2014/main" id="{00000000-0008-0000-0000-0000DB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988" name="Shape 10">
          <a:extLst>
            <a:ext uri="{FF2B5EF4-FFF2-40B4-BE49-F238E27FC236}">
              <a16:creationId xmlns:a16="http://schemas.microsoft.com/office/drawing/2014/main" id="{00000000-0008-0000-0000-0000DC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989" name="Shape 10">
          <a:extLst>
            <a:ext uri="{FF2B5EF4-FFF2-40B4-BE49-F238E27FC236}">
              <a16:creationId xmlns:a16="http://schemas.microsoft.com/office/drawing/2014/main" id="{00000000-0008-0000-0000-0000D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990" name="Shape 10">
          <a:extLst>
            <a:ext uri="{FF2B5EF4-FFF2-40B4-BE49-F238E27FC236}">
              <a16:creationId xmlns:a16="http://schemas.microsoft.com/office/drawing/2014/main" id="{00000000-0008-0000-0000-0000D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91" name="Shape 11">
          <a:extLst>
            <a:ext uri="{FF2B5EF4-FFF2-40B4-BE49-F238E27FC236}">
              <a16:creationId xmlns:a16="http://schemas.microsoft.com/office/drawing/2014/main" id="{00000000-0008-0000-0000-0000DF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92" name="Shape 11">
          <a:extLst>
            <a:ext uri="{FF2B5EF4-FFF2-40B4-BE49-F238E27FC236}">
              <a16:creationId xmlns:a16="http://schemas.microsoft.com/office/drawing/2014/main" id="{00000000-0008-0000-0000-0000E0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93" name="Shape 11">
          <a:extLst>
            <a:ext uri="{FF2B5EF4-FFF2-40B4-BE49-F238E27FC236}">
              <a16:creationId xmlns:a16="http://schemas.microsoft.com/office/drawing/2014/main" id="{00000000-0008-0000-0000-0000E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94" name="Shape 11">
          <a:extLst>
            <a:ext uri="{FF2B5EF4-FFF2-40B4-BE49-F238E27FC236}">
              <a16:creationId xmlns:a16="http://schemas.microsoft.com/office/drawing/2014/main" id="{00000000-0008-0000-0000-0000E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95" name="Shape 11">
          <a:extLst>
            <a:ext uri="{FF2B5EF4-FFF2-40B4-BE49-F238E27FC236}">
              <a16:creationId xmlns:a16="http://schemas.microsoft.com/office/drawing/2014/main" id="{00000000-0008-0000-0000-0000E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96" name="Shape 11">
          <a:extLst>
            <a:ext uri="{FF2B5EF4-FFF2-40B4-BE49-F238E27FC236}">
              <a16:creationId xmlns:a16="http://schemas.microsoft.com/office/drawing/2014/main" id="{00000000-0008-0000-0000-0000E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97" name="Shape 11">
          <a:extLst>
            <a:ext uri="{FF2B5EF4-FFF2-40B4-BE49-F238E27FC236}">
              <a16:creationId xmlns:a16="http://schemas.microsoft.com/office/drawing/2014/main" id="{00000000-0008-0000-0000-0000E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98" name="Shape 11">
          <a:extLst>
            <a:ext uri="{FF2B5EF4-FFF2-40B4-BE49-F238E27FC236}">
              <a16:creationId xmlns:a16="http://schemas.microsoft.com/office/drawing/2014/main" id="{00000000-0008-0000-0000-0000E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999" name="Shape 11">
          <a:extLst>
            <a:ext uri="{FF2B5EF4-FFF2-40B4-BE49-F238E27FC236}">
              <a16:creationId xmlns:a16="http://schemas.microsoft.com/office/drawing/2014/main" id="{00000000-0008-0000-0000-0000E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00" name="Shape 11">
          <a:extLst>
            <a:ext uri="{FF2B5EF4-FFF2-40B4-BE49-F238E27FC236}">
              <a16:creationId xmlns:a16="http://schemas.microsoft.com/office/drawing/2014/main" id="{00000000-0008-0000-0000-0000E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01" name="Shape 11">
          <a:extLst>
            <a:ext uri="{FF2B5EF4-FFF2-40B4-BE49-F238E27FC236}">
              <a16:creationId xmlns:a16="http://schemas.microsoft.com/office/drawing/2014/main" id="{00000000-0008-0000-0000-0000E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02" name="Shape 11">
          <a:extLst>
            <a:ext uri="{FF2B5EF4-FFF2-40B4-BE49-F238E27FC236}">
              <a16:creationId xmlns:a16="http://schemas.microsoft.com/office/drawing/2014/main" id="{00000000-0008-0000-0000-0000EA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03" name="Shape 10">
          <a:extLst>
            <a:ext uri="{FF2B5EF4-FFF2-40B4-BE49-F238E27FC236}">
              <a16:creationId xmlns:a16="http://schemas.microsoft.com/office/drawing/2014/main" id="{00000000-0008-0000-0000-0000EB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04" name="Shape 10">
          <a:extLst>
            <a:ext uri="{FF2B5EF4-FFF2-40B4-BE49-F238E27FC236}">
              <a16:creationId xmlns:a16="http://schemas.microsoft.com/office/drawing/2014/main" id="{00000000-0008-0000-0000-0000EC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05" name="Shape 10">
          <a:extLst>
            <a:ext uri="{FF2B5EF4-FFF2-40B4-BE49-F238E27FC236}">
              <a16:creationId xmlns:a16="http://schemas.microsoft.com/office/drawing/2014/main" id="{00000000-0008-0000-0000-0000E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06" name="Shape 10">
          <a:extLst>
            <a:ext uri="{FF2B5EF4-FFF2-40B4-BE49-F238E27FC236}">
              <a16:creationId xmlns:a16="http://schemas.microsoft.com/office/drawing/2014/main" id="{00000000-0008-0000-0000-0000EE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07" name="Shape 11">
          <a:extLst>
            <a:ext uri="{FF2B5EF4-FFF2-40B4-BE49-F238E27FC236}">
              <a16:creationId xmlns:a16="http://schemas.microsoft.com/office/drawing/2014/main" id="{00000000-0008-0000-0000-0000EF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08" name="Shape 11">
          <a:extLst>
            <a:ext uri="{FF2B5EF4-FFF2-40B4-BE49-F238E27FC236}">
              <a16:creationId xmlns:a16="http://schemas.microsoft.com/office/drawing/2014/main" id="{00000000-0008-0000-0000-0000F0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09" name="Shape 11">
          <a:extLst>
            <a:ext uri="{FF2B5EF4-FFF2-40B4-BE49-F238E27FC236}">
              <a16:creationId xmlns:a16="http://schemas.microsoft.com/office/drawing/2014/main" id="{00000000-0008-0000-0000-0000F1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10" name="Shape 11">
          <a:extLst>
            <a:ext uri="{FF2B5EF4-FFF2-40B4-BE49-F238E27FC236}">
              <a16:creationId xmlns:a16="http://schemas.microsoft.com/office/drawing/2014/main" id="{00000000-0008-0000-0000-0000F2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11" name="Shape 11">
          <a:extLst>
            <a:ext uri="{FF2B5EF4-FFF2-40B4-BE49-F238E27FC236}">
              <a16:creationId xmlns:a16="http://schemas.microsoft.com/office/drawing/2014/main" id="{00000000-0008-0000-0000-0000F3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12" name="Shape 11">
          <a:extLst>
            <a:ext uri="{FF2B5EF4-FFF2-40B4-BE49-F238E27FC236}">
              <a16:creationId xmlns:a16="http://schemas.microsoft.com/office/drawing/2014/main" id="{00000000-0008-0000-0000-0000F4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13" name="Shape 11">
          <a:extLst>
            <a:ext uri="{FF2B5EF4-FFF2-40B4-BE49-F238E27FC236}">
              <a16:creationId xmlns:a16="http://schemas.microsoft.com/office/drawing/2014/main" id="{00000000-0008-0000-0000-0000F5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14" name="Shape 11">
          <a:extLst>
            <a:ext uri="{FF2B5EF4-FFF2-40B4-BE49-F238E27FC236}">
              <a16:creationId xmlns:a16="http://schemas.microsoft.com/office/drawing/2014/main" id="{00000000-0008-0000-0000-0000F6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15" name="Shape 11">
          <a:extLst>
            <a:ext uri="{FF2B5EF4-FFF2-40B4-BE49-F238E27FC236}">
              <a16:creationId xmlns:a16="http://schemas.microsoft.com/office/drawing/2014/main" id="{00000000-0008-0000-0000-0000F7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16" name="Shape 11">
          <a:extLst>
            <a:ext uri="{FF2B5EF4-FFF2-40B4-BE49-F238E27FC236}">
              <a16:creationId xmlns:a16="http://schemas.microsoft.com/office/drawing/2014/main" id="{00000000-0008-0000-0000-0000F8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464</xdr:row>
      <xdr:rowOff>0</xdr:rowOff>
    </xdr:from>
    <xdr:ext cx="771525" cy="857250"/>
    <xdr:sp macro="" textlink="">
      <xdr:nvSpPr>
        <xdr:cNvPr id="1017" name="Shape 11">
          <a:extLst>
            <a:ext uri="{FF2B5EF4-FFF2-40B4-BE49-F238E27FC236}">
              <a16:creationId xmlns:a16="http://schemas.microsoft.com/office/drawing/2014/main" id="{00000000-0008-0000-0000-0000F9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18" name="Shape 10">
          <a:extLst>
            <a:ext uri="{FF2B5EF4-FFF2-40B4-BE49-F238E27FC236}">
              <a16:creationId xmlns:a16="http://schemas.microsoft.com/office/drawing/2014/main" id="{00000000-0008-0000-0000-0000FA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19" name="Shape 10">
          <a:extLst>
            <a:ext uri="{FF2B5EF4-FFF2-40B4-BE49-F238E27FC236}">
              <a16:creationId xmlns:a16="http://schemas.microsoft.com/office/drawing/2014/main" id="{00000000-0008-0000-0000-0000FB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20" name="Shape 10">
          <a:extLst>
            <a:ext uri="{FF2B5EF4-FFF2-40B4-BE49-F238E27FC236}">
              <a16:creationId xmlns:a16="http://schemas.microsoft.com/office/drawing/2014/main" id="{00000000-0008-0000-0000-0000FC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21" name="Shape 10">
          <a:extLst>
            <a:ext uri="{FF2B5EF4-FFF2-40B4-BE49-F238E27FC236}">
              <a16:creationId xmlns:a16="http://schemas.microsoft.com/office/drawing/2014/main" id="{00000000-0008-0000-0000-0000FD0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22" name="Shape 11">
          <a:extLst>
            <a:ext uri="{FF2B5EF4-FFF2-40B4-BE49-F238E27FC236}">
              <a16:creationId xmlns:a16="http://schemas.microsoft.com/office/drawing/2014/main" id="{00000000-0008-0000-0000-0000FE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23" name="Shape 11">
          <a:extLst>
            <a:ext uri="{FF2B5EF4-FFF2-40B4-BE49-F238E27FC236}">
              <a16:creationId xmlns:a16="http://schemas.microsoft.com/office/drawing/2014/main" id="{00000000-0008-0000-0000-0000FF0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24" name="Shape 11">
          <a:extLst>
            <a:ext uri="{FF2B5EF4-FFF2-40B4-BE49-F238E27FC236}">
              <a16:creationId xmlns:a16="http://schemas.microsoft.com/office/drawing/2014/main" id="{00000000-0008-0000-0000-00000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25" name="Shape 11">
          <a:extLst>
            <a:ext uri="{FF2B5EF4-FFF2-40B4-BE49-F238E27FC236}">
              <a16:creationId xmlns:a16="http://schemas.microsoft.com/office/drawing/2014/main" id="{00000000-0008-0000-0000-00000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26" name="Shape 11">
          <a:extLst>
            <a:ext uri="{FF2B5EF4-FFF2-40B4-BE49-F238E27FC236}">
              <a16:creationId xmlns:a16="http://schemas.microsoft.com/office/drawing/2014/main" id="{00000000-0008-0000-0000-00000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27" name="Shape 11">
          <a:extLst>
            <a:ext uri="{FF2B5EF4-FFF2-40B4-BE49-F238E27FC236}">
              <a16:creationId xmlns:a16="http://schemas.microsoft.com/office/drawing/2014/main" id="{00000000-0008-0000-0000-00000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28" name="Shape 11">
          <a:extLst>
            <a:ext uri="{FF2B5EF4-FFF2-40B4-BE49-F238E27FC236}">
              <a16:creationId xmlns:a16="http://schemas.microsoft.com/office/drawing/2014/main" id="{00000000-0008-0000-0000-00000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29" name="Shape 11">
          <a:extLst>
            <a:ext uri="{FF2B5EF4-FFF2-40B4-BE49-F238E27FC236}">
              <a16:creationId xmlns:a16="http://schemas.microsoft.com/office/drawing/2014/main" id="{00000000-0008-0000-0000-00000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30" name="Shape 11">
          <a:extLst>
            <a:ext uri="{FF2B5EF4-FFF2-40B4-BE49-F238E27FC236}">
              <a16:creationId xmlns:a16="http://schemas.microsoft.com/office/drawing/2014/main" id="{00000000-0008-0000-0000-00000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31" name="Shape 11">
          <a:extLst>
            <a:ext uri="{FF2B5EF4-FFF2-40B4-BE49-F238E27FC236}">
              <a16:creationId xmlns:a16="http://schemas.microsoft.com/office/drawing/2014/main" id="{00000000-0008-0000-0000-000007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32" name="Shape 11">
          <a:extLst>
            <a:ext uri="{FF2B5EF4-FFF2-40B4-BE49-F238E27FC236}">
              <a16:creationId xmlns:a16="http://schemas.microsoft.com/office/drawing/2014/main" id="{00000000-0008-0000-0000-000008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33" name="Shape 11">
          <a:extLst>
            <a:ext uri="{FF2B5EF4-FFF2-40B4-BE49-F238E27FC236}">
              <a16:creationId xmlns:a16="http://schemas.microsoft.com/office/drawing/2014/main" id="{00000000-0008-0000-0000-000009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34" name="Shape 10">
          <a:extLst>
            <a:ext uri="{FF2B5EF4-FFF2-40B4-BE49-F238E27FC236}">
              <a16:creationId xmlns:a16="http://schemas.microsoft.com/office/drawing/2014/main" id="{00000000-0008-0000-0000-00000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35" name="Shape 10">
          <a:extLst>
            <a:ext uri="{FF2B5EF4-FFF2-40B4-BE49-F238E27FC236}">
              <a16:creationId xmlns:a16="http://schemas.microsoft.com/office/drawing/2014/main" id="{00000000-0008-0000-0000-00000B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36" name="Shape 10">
          <a:extLst>
            <a:ext uri="{FF2B5EF4-FFF2-40B4-BE49-F238E27FC236}">
              <a16:creationId xmlns:a16="http://schemas.microsoft.com/office/drawing/2014/main" id="{00000000-0008-0000-0000-00000C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37" name="Shape 10">
          <a:extLst>
            <a:ext uri="{FF2B5EF4-FFF2-40B4-BE49-F238E27FC236}">
              <a16:creationId xmlns:a16="http://schemas.microsoft.com/office/drawing/2014/main" id="{00000000-0008-0000-0000-00000D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38" name="Shape 11">
          <a:extLst>
            <a:ext uri="{FF2B5EF4-FFF2-40B4-BE49-F238E27FC236}">
              <a16:creationId xmlns:a16="http://schemas.microsoft.com/office/drawing/2014/main" id="{00000000-0008-0000-0000-00000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39" name="Shape 11">
          <a:extLst>
            <a:ext uri="{FF2B5EF4-FFF2-40B4-BE49-F238E27FC236}">
              <a16:creationId xmlns:a16="http://schemas.microsoft.com/office/drawing/2014/main" id="{00000000-0008-0000-0000-00000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40" name="Shape 11">
          <a:extLst>
            <a:ext uri="{FF2B5EF4-FFF2-40B4-BE49-F238E27FC236}">
              <a16:creationId xmlns:a16="http://schemas.microsoft.com/office/drawing/2014/main" id="{00000000-0008-0000-0000-00001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41" name="Shape 11">
          <a:extLst>
            <a:ext uri="{FF2B5EF4-FFF2-40B4-BE49-F238E27FC236}">
              <a16:creationId xmlns:a16="http://schemas.microsoft.com/office/drawing/2014/main" id="{00000000-0008-0000-0000-00001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42" name="Shape 11">
          <a:extLst>
            <a:ext uri="{FF2B5EF4-FFF2-40B4-BE49-F238E27FC236}">
              <a16:creationId xmlns:a16="http://schemas.microsoft.com/office/drawing/2014/main" id="{00000000-0008-0000-0000-00001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43" name="Shape 11">
          <a:extLst>
            <a:ext uri="{FF2B5EF4-FFF2-40B4-BE49-F238E27FC236}">
              <a16:creationId xmlns:a16="http://schemas.microsoft.com/office/drawing/2014/main" id="{00000000-0008-0000-0000-00001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44" name="Shape 11">
          <a:extLst>
            <a:ext uri="{FF2B5EF4-FFF2-40B4-BE49-F238E27FC236}">
              <a16:creationId xmlns:a16="http://schemas.microsoft.com/office/drawing/2014/main" id="{00000000-0008-0000-0000-00001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45" name="Shape 11">
          <a:extLst>
            <a:ext uri="{FF2B5EF4-FFF2-40B4-BE49-F238E27FC236}">
              <a16:creationId xmlns:a16="http://schemas.microsoft.com/office/drawing/2014/main" id="{00000000-0008-0000-0000-00001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46" name="Shape 11">
          <a:extLst>
            <a:ext uri="{FF2B5EF4-FFF2-40B4-BE49-F238E27FC236}">
              <a16:creationId xmlns:a16="http://schemas.microsoft.com/office/drawing/2014/main" id="{00000000-0008-0000-0000-00001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47" name="Shape 11">
          <a:extLst>
            <a:ext uri="{FF2B5EF4-FFF2-40B4-BE49-F238E27FC236}">
              <a16:creationId xmlns:a16="http://schemas.microsoft.com/office/drawing/2014/main" id="{00000000-0008-0000-0000-000017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48" name="Shape 11">
          <a:extLst>
            <a:ext uri="{FF2B5EF4-FFF2-40B4-BE49-F238E27FC236}">
              <a16:creationId xmlns:a16="http://schemas.microsoft.com/office/drawing/2014/main" id="{00000000-0008-0000-0000-000018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49" name="Shape 11">
          <a:extLst>
            <a:ext uri="{FF2B5EF4-FFF2-40B4-BE49-F238E27FC236}">
              <a16:creationId xmlns:a16="http://schemas.microsoft.com/office/drawing/2014/main" id="{00000000-0008-0000-0000-000019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50" name="Shape 10">
          <a:extLst>
            <a:ext uri="{FF2B5EF4-FFF2-40B4-BE49-F238E27FC236}">
              <a16:creationId xmlns:a16="http://schemas.microsoft.com/office/drawing/2014/main" id="{00000000-0008-0000-0000-00001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51" name="Shape 10">
          <a:extLst>
            <a:ext uri="{FF2B5EF4-FFF2-40B4-BE49-F238E27FC236}">
              <a16:creationId xmlns:a16="http://schemas.microsoft.com/office/drawing/2014/main" id="{00000000-0008-0000-0000-00001B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52" name="Shape 10">
          <a:extLst>
            <a:ext uri="{FF2B5EF4-FFF2-40B4-BE49-F238E27FC236}">
              <a16:creationId xmlns:a16="http://schemas.microsoft.com/office/drawing/2014/main" id="{00000000-0008-0000-0000-00001C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053" name="Shape 10">
          <a:extLst>
            <a:ext uri="{FF2B5EF4-FFF2-40B4-BE49-F238E27FC236}">
              <a16:creationId xmlns:a16="http://schemas.microsoft.com/office/drawing/2014/main" id="{00000000-0008-0000-0000-00001D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54" name="Shape 11">
          <a:extLst>
            <a:ext uri="{FF2B5EF4-FFF2-40B4-BE49-F238E27FC236}">
              <a16:creationId xmlns:a16="http://schemas.microsoft.com/office/drawing/2014/main" id="{00000000-0008-0000-0000-00001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55" name="Shape 11">
          <a:extLst>
            <a:ext uri="{FF2B5EF4-FFF2-40B4-BE49-F238E27FC236}">
              <a16:creationId xmlns:a16="http://schemas.microsoft.com/office/drawing/2014/main" id="{00000000-0008-0000-0000-00001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56" name="Shape 11">
          <a:extLst>
            <a:ext uri="{FF2B5EF4-FFF2-40B4-BE49-F238E27FC236}">
              <a16:creationId xmlns:a16="http://schemas.microsoft.com/office/drawing/2014/main" id="{00000000-0008-0000-0000-00002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57" name="Shape 11">
          <a:extLst>
            <a:ext uri="{FF2B5EF4-FFF2-40B4-BE49-F238E27FC236}">
              <a16:creationId xmlns:a16="http://schemas.microsoft.com/office/drawing/2014/main" id="{00000000-0008-0000-0000-00002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58" name="Shape 11">
          <a:extLst>
            <a:ext uri="{FF2B5EF4-FFF2-40B4-BE49-F238E27FC236}">
              <a16:creationId xmlns:a16="http://schemas.microsoft.com/office/drawing/2014/main" id="{00000000-0008-0000-0000-00002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59" name="Shape 11">
          <a:extLst>
            <a:ext uri="{FF2B5EF4-FFF2-40B4-BE49-F238E27FC236}">
              <a16:creationId xmlns:a16="http://schemas.microsoft.com/office/drawing/2014/main" id="{00000000-0008-0000-0000-00002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60" name="Shape 11">
          <a:extLst>
            <a:ext uri="{FF2B5EF4-FFF2-40B4-BE49-F238E27FC236}">
              <a16:creationId xmlns:a16="http://schemas.microsoft.com/office/drawing/2014/main" id="{00000000-0008-0000-0000-00002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61" name="Shape 11">
          <a:extLst>
            <a:ext uri="{FF2B5EF4-FFF2-40B4-BE49-F238E27FC236}">
              <a16:creationId xmlns:a16="http://schemas.microsoft.com/office/drawing/2014/main" id="{00000000-0008-0000-0000-00002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62" name="Shape 11">
          <a:extLst>
            <a:ext uri="{FF2B5EF4-FFF2-40B4-BE49-F238E27FC236}">
              <a16:creationId xmlns:a16="http://schemas.microsoft.com/office/drawing/2014/main" id="{00000000-0008-0000-0000-00002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063" name="Shape 11">
          <a:extLst>
            <a:ext uri="{FF2B5EF4-FFF2-40B4-BE49-F238E27FC236}">
              <a16:creationId xmlns:a16="http://schemas.microsoft.com/office/drawing/2014/main" id="{00000000-0008-0000-0000-000027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464</xdr:row>
      <xdr:rowOff>0</xdr:rowOff>
    </xdr:from>
    <xdr:ext cx="771525" cy="857250"/>
    <xdr:sp macro="" textlink="">
      <xdr:nvSpPr>
        <xdr:cNvPr id="1064" name="Shape 11">
          <a:extLst>
            <a:ext uri="{FF2B5EF4-FFF2-40B4-BE49-F238E27FC236}">
              <a16:creationId xmlns:a16="http://schemas.microsoft.com/office/drawing/2014/main" id="{00000000-0008-0000-0000-000028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57300"/>
    <xdr:sp macro="" textlink="">
      <xdr:nvSpPr>
        <xdr:cNvPr id="1065" name="Shape 18">
          <a:extLst>
            <a:ext uri="{FF2B5EF4-FFF2-40B4-BE49-F238E27FC236}">
              <a16:creationId xmlns:a16="http://schemas.microsoft.com/office/drawing/2014/main" id="{00000000-0008-0000-0000-000029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57300"/>
    <xdr:sp macro="" textlink="">
      <xdr:nvSpPr>
        <xdr:cNvPr id="1066" name="Shape 18">
          <a:extLst>
            <a:ext uri="{FF2B5EF4-FFF2-40B4-BE49-F238E27FC236}">
              <a16:creationId xmlns:a16="http://schemas.microsoft.com/office/drawing/2014/main" id="{00000000-0008-0000-0000-00002A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57300"/>
    <xdr:sp macro="" textlink="">
      <xdr:nvSpPr>
        <xdr:cNvPr id="1067" name="Shape 18">
          <a:extLst>
            <a:ext uri="{FF2B5EF4-FFF2-40B4-BE49-F238E27FC236}">
              <a16:creationId xmlns:a16="http://schemas.microsoft.com/office/drawing/2014/main" id="{00000000-0008-0000-0000-00002B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57300"/>
    <xdr:sp macro="" textlink="">
      <xdr:nvSpPr>
        <xdr:cNvPr id="1068" name="Shape 18">
          <a:extLst>
            <a:ext uri="{FF2B5EF4-FFF2-40B4-BE49-F238E27FC236}">
              <a16:creationId xmlns:a16="http://schemas.microsoft.com/office/drawing/2014/main" id="{00000000-0008-0000-0000-00002C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69" name="Shape 19">
          <a:extLst>
            <a:ext uri="{FF2B5EF4-FFF2-40B4-BE49-F238E27FC236}">
              <a16:creationId xmlns:a16="http://schemas.microsoft.com/office/drawing/2014/main" id="{00000000-0008-0000-0000-00002D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70" name="Shape 19">
          <a:extLst>
            <a:ext uri="{FF2B5EF4-FFF2-40B4-BE49-F238E27FC236}">
              <a16:creationId xmlns:a16="http://schemas.microsoft.com/office/drawing/2014/main" id="{00000000-0008-0000-0000-00002E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71" name="Shape 19">
          <a:extLst>
            <a:ext uri="{FF2B5EF4-FFF2-40B4-BE49-F238E27FC236}">
              <a16:creationId xmlns:a16="http://schemas.microsoft.com/office/drawing/2014/main" id="{00000000-0008-0000-0000-00002F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72" name="Shape 19">
          <a:extLst>
            <a:ext uri="{FF2B5EF4-FFF2-40B4-BE49-F238E27FC236}">
              <a16:creationId xmlns:a16="http://schemas.microsoft.com/office/drawing/2014/main" id="{00000000-0008-0000-0000-000030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73" name="Shape 19">
          <a:extLst>
            <a:ext uri="{FF2B5EF4-FFF2-40B4-BE49-F238E27FC236}">
              <a16:creationId xmlns:a16="http://schemas.microsoft.com/office/drawing/2014/main" id="{00000000-0008-0000-0000-000031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74" name="Shape 19">
          <a:extLst>
            <a:ext uri="{FF2B5EF4-FFF2-40B4-BE49-F238E27FC236}">
              <a16:creationId xmlns:a16="http://schemas.microsoft.com/office/drawing/2014/main" id="{00000000-0008-0000-0000-000032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75" name="Shape 19">
          <a:extLst>
            <a:ext uri="{FF2B5EF4-FFF2-40B4-BE49-F238E27FC236}">
              <a16:creationId xmlns:a16="http://schemas.microsoft.com/office/drawing/2014/main" id="{00000000-0008-0000-0000-000033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76" name="Shape 19">
          <a:extLst>
            <a:ext uri="{FF2B5EF4-FFF2-40B4-BE49-F238E27FC236}">
              <a16:creationId xmlns:a16="http://schemas.microsoft.com/office/drawing/2014/main" id="{00000000-0008-0000-0000-000034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77" name="Shape 19">
          <a:extLst>
            <a:ext uri="{FF2B5EF4-FFF2-40B4-BE49-F238E27FC236}">
              <a16:creationId xmlns:a16="http://schemas.microsoft.com/office/drawing/2014/main" id="{00000000-0008-0000-0000-000035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78" name="Shape 19">
          <a:extLst>
            <a:ext uri="{FF2B5EF4-FFF2-40B4-BE49-F238E27FC236}">
              <a16:creationId xmlns:a16="http://schemas.microsoft.com/office/drawing/2014/main" id="{00000000-0008-0000-0000-000036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79" name="Shape 19">
          <a:extLst>
            <a:ext uri="{FF2B5EF4-FFF2-40B4-BE49-F238E27FC236}">
              <a16:creationId xmlns:a16="http://schemas.microsoft.com/office/drawing/2014/main" id="{00000000-0008-0000-0000-000037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80" name="Shape 19">
          <a:extLst>
            <a:ext uri="{FF2B5EF4-FFF2-40B4-BE49-F238E27FC236}">
              <a16:creationId xmlns:a16="http://schemas.microsoft.com/office/drawing/2014/main" id="{00000000-0008-0000-0000-000038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57300"/>
    <xdr:sp macro="" textlink="">
      <xdr:nvSpPr>
        <xdr:cNvPr id="1081" name="Shape 18">
          <a:extLst>
            <a:ext uri="{FF2B5EF4-FFF2-40B4-BE49-F238E27FC236}">
              <a16:creationId xmlns:a16="http://schemas.microsoft.com/office/drawing/2014/main" id="{00000000-0008-0000-0000-000039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57300"/>
    <xdr:sp macro="" textlink="">
      <xdr:nvSpPr>
        <xdr:cNvPr id="1082" name="Shape 18">
          <a:extLst>
            <a:ext uri="{FF2B5EF4-FFF2-40B4-BE49-F238E27FC236}">
              <a16:creationId xmlns:a16="http://schemas.microsoft.com/office/drawing/2014/main" id="{00000000-0008-0000-0000-00003A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57300"/>
    <xdr:sp macro="" textlink="">
      <xdr:nvSpPr>
        <xdr:cNvPr id="1083" name="Shape 18">
          <a:extLst>
            <a:ext uri="{FF2B5EF4-FFF2-40B4-BE49-F238E27FC236}">
              <a16:creationId xmlns:a16="http://schemas.microsoft.com/office/drawing/2014/main" id="{00000000-0008-0000-0000-00003B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57300"/>
    <xdr:sp macro="" textlink="">
      <xdr:nvSpPr>
        <xdr:cNvPr id="1084" name="Shape 18">
          <a:extLst>
            <a:ext uri="{FF2B5EF4-FFF2-40B4-BE49-F238E27FC236}">
              <a16:creationId xmlns:a16="http://schemas.microsoft.com/office/drawing/2014/main" id="{00000000-0008-0000-0000-00003C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85" name="Shape 19">
          <a:extLst>
            <a:ext uri="{FF2B5EF4-FFF2-40B4-BE49-F238E27FC236}">
              <a16:creationId xmlns:a16="http://schemas.microsoft.com/office/drawing/2014/main" id="{00000000-0008-0000-0000-00003D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86" name="Shape 19">
          <a:extLst>
            <a:ext uri="{FF2B5EF4-FFF2-40B4-BE49-F238E27FC236}">
              <a16:creationId xmlns:a16="http://schemas.microsoft.com/office/drawing/2014/main" id="{00000000-0008-0000-0000-00003E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87" name="Shape 19">
          <a:extLst>
            <a:ext uri="{FF2B5EF4-FFF2-40B4-BE49-F238E27FC236}">
              <a16:creationId xmlns:a16="http://schemas.microsoft.com/office/drawing/2014/main" id="{00000000-0008-0000-0000-00003F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88" name="Shape 19">
          <a:extLst>
            <a:ext uri="{FF2B5EF4-FFF2-40B4-BE49-F238E27FC236}">
              <a16:creationId xmlns:a16="http://schemas.microsoft.com/office/drawing/2014/main" id="{00000000-0008-0000-0000-000040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89" name="Shape 19">
          <a:extLst>
            <a:ext uri="{FF2B5EF4-FFF2-40B4-BE49-F238E27FC236}">
              <a16:creationId xmlns:a16="http://schemas.microsoft.com/office/drawing/2014/main" id="{00000000-0008-0000-0000-000041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90" name="Shape 19">
          <a:extLst>
            <a:ext uri="{FF2B5EF4-FFF2-40B4-BE49-F238E27FC236}">
              <a16:creationId xmlns:a16="http://schemas.microsoft.com/office/drawing/2014/main" id="{00000000-0008-0000-0000-000042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91" name="Shape 19">
          <a:extLst>
            <a:ext uri="{FF2B5EF4-FFF2-40B4-BE49-F238E27FC236}">
              <a16:creationId xmlns:a16="http://schemas.microsoft.com/office/drawing/2014/main" id="{00000000-0008-0000-0000-000043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92" name="Shape 19">
          <a:extLst>
            <a:ext uri="{FF2B5EF4-FFF2-40B4-BE49-F238E27FC236}">
              <a16:creationId xmlns:a16="http://schemas.microsoft.com/office/drawing/2014/main" id="{00000000-0008-0000-0000-000044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93" name="Shape 19">
          <a:extLst>
            <a:ext uri="{FF2B5EF4-FFF2-40B4-BE49-F238E27FC236}">
              <a16:creationId xmlns:a16="http://schemas.microsoft.com/office/drawing/2014/main" id="{00000000-0008-0000-0000-000045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94" name="Shape 19">
          <a:extLst>
            <a:ext uri="{FF2B5EF4-FFF2-40B4-BE49-F238E27FC236}">
              <a16:creationId xmlns:a16="http://schemas.microsoft.com/office/drawing/2014/main" id="{00000000-0008-0000-0000-000046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95" name="Shape 19">
          <a:extLst>
            <a:ext uri="{FF2B5EF4-FFF2-40B4-BE49-F238E27FC236}">
              <a16:creationId xmlns:a16="http://schemas.microsoft.com/office/drawing/2014/main" id="{00000000-0008-0000-0000-000047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096" name="Shape 19">
          <a:extLst>
            <a:ext uri="{FF2B5EF4-FFF2-40B4-BE49-F238E27FC236}">
              <a16:creationId xmlns:a16="http://schemas.microsoft.com/office/drawing/2014/main" id="{00000000-0008-0000-0000-000048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57300"/>
    <xdr:sp macro="" textlink="">
      <xdr:nvSpPr>
        <xdr:cNvPr id="1097" name="Shape 18">
          <a:extLst>
            <a:ext uri="{FF2B5EF4-FFF2-40B4-BE49-F238E27FC236}">
              <a16:creationId xmlns:a16="http://schemas.microsoft.com/office/drawing/2014/main" id="{00000000-0008-0000-0000-000049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57300"/>
    <xdr:sp macro="" textlink="">
      <xdr:nvSpPr>
        <xdr:cNvPr id="1098" name="Shape 18">
          <a:extLst>
            <a:ext uri="{FF2B5EF4-FFF2-40B4-BE49-F238E27FC236}">
              <a16:creationId xmlns:a16="http://schemas.microsoft.com/office/drawing/2014/main" id="{00000000-0008-0000-0000-00004A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57300"/>
    <xdr:sp macro="" textlink="">
      <xdr:nvSpPr>
        <xdr:cNvPr id="1099" name="Shape 18">
          <a:extLst>
            <a:ext uri="{FF2B5EF4-FFF2-40B4-BE49-F238E27FC236}">
              <a16:creationId xmlns:a16="http://schemas.microsoft.com/office/drawing/2014/main" id="{00000000-0008-0000-0000-00004B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57300"/>
    <xdr:sp macro="" textlink="">
      <xdr:nvSpPr>
        <xdr:cNvPr id="1100" name="Shape 18">
          <a:extLst>
            <a:ext uri="{FF2B5EF4-FFF2-40B4-BE49-F238E27FC236}">
              <a16:creationId xmlns:a16="http://schemas.microsoft.com/office/drawing/2014/main" id="{00000000-0008-0000-0000-00004C04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101" name="Shape 19">
          <a:extLst>
            <a:ext uri="{FF2B5EF4-FFF2-40B4-BE49-F238E27FC236}">
              <a16:creationId xmlns:a16="http://schemas.microsoft.com/office/drawing/2014/main" id="{00000000-0008-0000-0000-00004D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102" name="Shape 19">
          <a:extLst>
            <a:ext uri="{FF2B5EF4-FFF2-40B4-BE49-F238E27FC236}">
              <a16:creationId xmlns:a16="http://schemas.microsoft.com/office/drawing/2014/main" id="{00000000-0008-0000-0000-00004E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103" name="Shape 19">
          <a:extLst>
            <a:ext uri="{FF2B5EF4-FFF2-40B4-BE49-F238E27FC236}">
              <a16:creationId xmlns:a16="http://schemas.microsoft.com/office/drawing/2014/main" id="{00000000-0008-0000-0000-00004F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104" name="Shape 19">
          <a:extLst>
            <a:ext uri="{FF2B5EF4-FFF2-40B4-BE49-F238E27FC236}">
              <a16:creationId xmlns:a16="http://schemas.microsoft.com/office/drawing/2014/main" id="{00000000-0008-0000-0000-000050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105" name="Shape 19">
          <a:extLst>
            <a:ext uri="{FF2B5EF4-FFF2-40B4-BE49-F238E27FC236}">
              <a16:creationId xmlns:a16="http://schemas.microsoft.com/office/drawing/2014/main" id="{00000000-0008-0000-0000-000051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106" name="Shape 19">
          <a:extLst>
            <a:ext uri="{FF2B5EF4-FFF2-40B4-BE49-F238E27FC236}">
              <a16:creationId xmlns:a16="http://schemas.microsoft.com/office/drawing/2014/main" id="{00000000-0008-0000-0000-000052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107" name="Shape 19">
          <a:extLst>
            <a:ext uri="{FF2B5EF4-FFF2-40B4-BE49-F238E27FC236}">
              <a16:creationId xmlns:a16="http://schemas.microsoft.com/office/drawing/2014/main" id="{00000000-0008-0000-0000-000053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108" name="Shape 19">
          <a:extLst>
            <a:ext uri="{FF2B5EF4-FFF2-40B4-BE49-F238E27FC236}">
              <a16:creationId xmlns:a16="http://schemas.microsoft.com/office/drawing/2014/main" id="{00000000-0008-0000-0000-000054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109" name="Shape 19">
          <a:extLst>
            <a:ext uri="{FF2B5EF4-FFF2-40B4-BE49-F238E27FC236}">
              <a16:creationId xmlns:a16="http://schemas.microsoft.com/office/drawing/2014/main" id="{00000000-0008-0000-0000-000055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110" name="Shape 19">
          <a:extLst>
            <a:ext uri="{FF2B5EF4-FFF2-40B4-BE49-F238E27FC236}">
              <a16:creationId xmlns:a16="http://schemas.microsoft.com/office/drawing/2014/main" id="{00000000-0008-0000-0000-000056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453</xdr:row>
      <xdr:rowOff>0</xdr:rowOff>
    </xdr:from>
    <xdr:ext cx="762000" cy="1247775"/>
    <xdr:sp macro="" textlink="">
      <xdr:nvSpPr>
        <xdr:cNvPr id="1111" name="Shape 19">
          <a:extLst>
            <a:ext uri="{FF2B5EF4-FFF2-40B4-BE49-F238E27FC236}">
              <a16:creationId xmlns:a16="http://schemas.microsoft.com/office/drawing/2014/main" id="{00000000-0008-0000-0000-00005704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112" name="Shape 10">
          <a:extLst>
            <a:ext uri="{FF2B5EF4-FFF2-40B4-BE49-F238E27FC236}">
              <a16:creationId xmlns:a16="http://schemas.microsoft.com/office/drawing/2014/main" id="{00000000-0008-0000-0000-00005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113" name="Shape 10">
          <a:extLst>
            <a:ext uri="{FF2B5EF4-FFF2-40B4-BE49-F238E27FC236}">
              <a16:creationId xmlns:a16="http://schemas.microsoft.com/office/drawing/2014/main" id="{00000000-0008-0000-0000-00005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114" name="Shape 10">
          <a:extLst>
            <a:ext uri="{FF2B5EF4-FFF2-40B4-BE49-F238E27FC236}">
              <a16:creationId xmlns:a16="http://schemas.microsoft.com/office/drawing/2014/main" id="{00000000-0008-0000-0000-00005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115" name="Shape 10">
          <a:extLst>
            <a:ext uri="{FF2B5EF4-FFF2-40B4-BE49-F238E27FC236}">
              <a16:creationId xmlns:a16="http://schemas.microsoft.com/office/drawing/2014/main" id="{00000000-0008-0000-0000-00005B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16" name="Shape 11">
          <a:extLst>
            <a:ext uri="{FF2B5EF4-FFF2-40B4-BE49-F238E27FC236}">
              <a16:creationId xmlns:a16="http://schemas.microsoft.com/office/drawing/2014/main" id="{00000000-0008-0000-0000-00005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17" name="Shape 11">
          <a:extLst>
            <a:ext uri="{FF2B5EF4-FFF2-40B4-BE49-F238E27FC236}">
              <a16:creationId xmlns:a16="http://schemas.microsoft.com/office/drawing/2014/main" id="{00000000-0008-0000-0000-00005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18" name="Shape 11">
          <a:extLst>
            <a:ext uri="{FF2B5EF4-FFF2-40B4-BE49-F238E27FC236}">
              <a16:creationId xmlns:a16="http://schemas.microsoft.com/office/drawing/2014/main" id="{00000000-0008-0000-0000-00005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19" name="Shape 11">
          <a:extLst>
            <a:ext uri="{FF2B5EF4-FFF2-40B4-BE49-F238E27FC236}">
              <a16:creationId xmlns:a16="http://schemas.microsoft.com/office/drawing/2014/main" id="{00000000-0008-0000-0000-00005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20" name="Shape 11">
          <a:extLst>
            <a:ext uri="{FF2B5EF4-FFF2-40B4-BE49-F238E27FC236}">
              <a16:creationId xmlns:a16="http://schemas.microsoft.com/office/drawing/2014/main" id="{00000000-0008-0000-0000-00006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21" name="Shape 11">
          <a:extLst>
            <a:ext uri="{FF2B5EF4-FFF2-40B4-BE49-F238E27FC236}">
              <a16:creationId xmlns:a16="http://schemas.microsoft.com/office/drawing/2014/main" id="{00000000-0008-0000-0000-00006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22" name="Shape 11">
          <a:extLst>
            <a:ext uri="{FF2B5EF4-FFF2-40B4-BE49-F238E27FC236}">
              <a16:creationId xmlns:a16="http://schemas.microsoft.com/office/drawing/2014/main" id="{00000000-0008-0000-0000-00006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23" name="Shape 11">
          <a:extLst>
            <a:ext uri="{FF2B5EF4-FFF2-40B4-BE49-F238E27FC236}">
              <a16:creationId xmlns:a16="http://schemas.microsoft.com/office/drawing/2014/main" id="{00000000-0008-0000-0000-00006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24" name="Shape 11">
          <a:extLst>
            <a:ext uri="{FF2B5EF4-FFF2-40B4-BE49-F238E27FC236}">
              <a16:creationId xmlns:a16="http://schemas.microsoft.com/office/drawing/2014/main" id="{00000000-0008-0000-0000-00006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25" name="Shape 11">
          <a:extLst>
            <a:ext uri="{FF2B5EF4-FFF2-40B4-BE49-F238E27FC236}">
              <a16:creationId xmlns:a16="http://schemas.microsoft.com/office/drawing/2014/main" id="{00000000-0008-0000-0000-00006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26" name="Shape 11">
          <a:extLst>
            <a:ext uri="{FF2B5EF4-FFF2-40B4-BE49-F238E27FC236}">
              <a16:creationId xmlns:a16="http://schemas.microsoft.com/office/drawing/2014/main" id="{00000000-0008-0000-0000-00006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27" name="Shape 11">
          <a:extLst>
            <a:ext uri="{FF2B5EF4-FFF2-40B4-BE49-F238E27FC236}">
              <a16:creationId xmlns:a16="http://schemas.microsoft.com/office/drawing/2014/main" id="{00000000-0008-0000-0000-000067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128" name="Shape 10">
          <a:extLst>
            <a:ext uri="{FF2B5EF4-FFF2-40B4-BE49-F238E27FC236}">
              <a16:creationId xmlns:a16="http://schemas.microsoft.com/office/drawing/2014/main" id="{00000000-0008-0000-0000-00006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129" name="Shape 10">
          <a:extLst>
            <a:ext uri="{FF2B5EF4-FFF2-40B4-BE49-F238E27FC236}">
              <a16:creationId xmlns:a16="http://schemas.microsoft.com/office/drawing/2014/main" id="{00000000-0008-0000-0000-00006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130" name="Shape 10">
          <a:extLst>
            <a:ext uri="{FF2B5EF4-FFF2-40B4-BE49-F238E27FC236}">
              <a16:creationId xmlns:a16="http://schemas.microsoft.com/office/drawing/2014/main" id="{00000000-0008-0000-0000-00006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131" name="Shape 10">
          <a:extLst>
            <a:ext uri="{FF2B5EF4-FFF2-40B4-BE49-F238E27FC236}">
              <a16:creationId xmlns:a16="http://schemas.microsoft.com/office/drawing/2014/main" id="{00000000-0008-0000-0000-00006B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32" name="Shape 11">
          <a:extLst>
            <a:ext uri="{FF2B5EF4-FFF2-40B4-BE49-F238E27FC236}">
              <a16:creationId xmlns:a16="http://schemas.microsoft.com/office/drawing/2014/main" id="{00000000-0008-0000-0000-00006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33" name="Shape 11">
          <a:extLst>
            <a:ext uri="{FF2B5EF4-FFF2-40B4-BE49-F238E27FC236}">
              <a16:creationId xmlns:a16="http://schemas.microsoft.com/office/drawing/2014/main" id="{00000000-0008-0000-0000-00006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34" name="Shape 11">
          <a:extLst>
            <a:ext uri="{FF2B5EF4-FFF2-40B4-BE49-F238E27FC236}">
              <a16:creationId xmlns:a16="http://schemas.microsoft.com/office/drawing/2014/main" id="{00000000-0008-0000-0000-00006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35" name="Shape 11">
          <a:extLst>
            <a:ext uri="{FF2B5EF4-FFF2-40B4-BE49-F238E27FC236}">
              <a16:creationId xmlns:a16="http://schemas.microsoft.com/office/drawing/2014/main" id="{00000000-0008-0000-0000-00006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36" name="Shape 11">
          <a:extLst>
            <a:ext uri="{FF2B5EF4-FFF2-40B4-BE49-F238E27FC236}">
              <a16:creationId xmlns:a16="http://schemas.microsoft.com/office/drawing/2014/main" id="{00000000-0008-0000-0000-00007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37" name="Shape 11">
          <a:extLst>
            <a:ext uri="{FF2B5EF4-FFF2-40B4-BE49-F238E27FC236}">
              <a16:creationId xmlns:a16="http://schemas.microsoft.com/office/drawing/2014/main" id="{00000000-0008-0000-0000-00007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38" name="Shape 11">
          <a:extLst>
            <a:ext uri="{FF2B5EF4-FFF2-40B4-BE49-F238E27FC236}">
              <a16:creationId xmlns:a16="http://schemas.microsoft.com/office/drawing/2014/main" id="{00000000-0008-0000-0000-00007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39" name="Shape 11">
          <a:extLst>
            <a:ext uri="{FF2B5EF4-FFF2-40B4-BE49-F238E27FC236}">
              <a16:creationId xmlns:a16="http://schemas.microsoft.com/office/drawing/2014/main" id="{00000000-0008-0000-0000-00007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40" name="Shape 11">
          <a:extLst>
            <a:ext uri="{FF2B5EF4-FFF2-40B4-BE49-F238E27FC236}">
              <a16:creationId xmlns:a16="http://schemas.microsoft.com/office/drawing/2014/main" id="{00000000-0008-0000-0000-00007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41" name="Shape 11">
          <a:extLst>
            <a:ext uri="{FF2B5EF4-FFF2-40B4-BE49-F238E27FC236}">
              <a16:creationId xmlns:a16="http://schemas.microsoft.com/office/drawing/2014/main" id="{00000000-0008-0000-0000-00007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42" name="Shape 11">
          <a:extLst>
            <a:ext uri="{FF2B5EF4-FFF2-40B4-BE49-F238E27FC236}">
              <a16:creationId xmlns:a16="http://schemas.microsoft.com/office/drawing/2014/main" id="{00000000-0008-0000-0000-00007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43" name="Shape 11">
          <a:extLst>
            <a:ext uri="{FF2B5EF4-FFF2-40B4-BE49-F238E27FC236}">
              <a16:creationId xmlns:a16="http://schemas.microsoft.com/office/drawing/2014/main" id="{00000000-0008-0000-0000-000077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144" name="Shape 10">
          <a:extLst>
            <a:ext uri="{FF2B5EF4-FFF2-40B4-BE49-F238E27FC236}">
              <a16:creationId xmlns:a16="http://schemas.microsoft.com/office/drawing/2014/main" id="{00000000-0008-0000-0000-00007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145" name="Shape 10">
          <a:extLst>
            <a:ext uri="{FF2B5EF4-FFF2-40B4-BE49-F238E27FC236}">
              <a16:creationId xmlns:a16="http://schemas.microsoft.com/office/drawing/2014/main" id="{00000000-0008-0000-0000-00007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146" name="Shape 10">
          <a:extLst>
            <a:ext uri="{FF2B5EF4-FFF2-40B4-BE49-F238E27FC236}">
              <a16:creationId xmlns:a16="http://schemas.microsoft.com/office/drawing/2014/main" id="{00000000-0008-0000-0000-00007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147" name="Shape 10">
          <a:extLst>
            <a:ext uri="{FF2B5EF4-FFF2-40B4-BE49-F238E27FC236}">
              <a16:creationId xmlns:a16="http://schemas.microsoft.com/office/drawing/2014/main" id="{00000000-0008-0000-0000-00007B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48" name="Shape 11">
          <a:extLst>
            <a:ext uri="{FF2B5EF4-FFF2-40B4-BE49-F238E27FC236}">
              <a16:creationId xmlns:a16="http://schemas.microsoft.com/office/drawing/2014/main" id="{00000000-0008-0000-0000-00007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49" name="Shape 11">
          <a:extLst>
            <a:ext uri="{FF2B5EF4-FFF2-40B4-BE49-F238E27FC236}">
              <a16:creationId xmlns:a16="http://schemas.microsoft.com/office/drawing/2014/main" id="{00000000-0008-0000-0000-00007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50" name="Shape 11">
          <a:extLst>
            <a:ext uri="{FF2B5EF4-FFF2-40B4-BE49-F238E27FC236}">
              <a16:creationId xmlns:a16="http://schemas.microsoft.com/office/drawing/2014/main" id="{00000000-0008-0000-0000-00007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51" name="Shape 11">
          <a:extLst>
            <a:ext uri="{FF2B5EF4-FFF2-40B4-BE49-F238E27FC236}">
              <a16:creationId xmlns:a16="http://schemas.microsoft.com/office/drawing/2014/main" id="{00000000-0008-0000-0000-00007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52" name="Shape 11">
          <a:extLst>
            <a:ext uri="{FF2B5EF4-FFF2-40B4-BE49-F238E27FC236}">
              <a16:creationId xmlns:a16="http://schemas.microsoft.com/office/drawing/2014/main" id="{00000000-0008-0000-0000-00008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53" name="Shape 11">
          <a:extLst>
            <a:ext uri="{FF2B5EF4-FFF2-40B4-BE49-F238E27FC236}">
              <a16:creationId xmlns:a16="http://schemas.microsoft.com/office/drawing/2014/main" id="{00000000-0008-0000-0000-00008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54" name="Shape 11">
          <a:extLst>
            <a:ext uri="{FF2B5EF4-FFF2-40B4-BE49-F238E27FC236}">
              <a16:creationId xmlns:a16="http://schemas.microsoft.com/office/drawing/2014/main" id="{00000000-0008-0000-0000-00008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55" name="Shape 11">
          <a:extLst>
            <a:ext uri="{FF2B5EF4-FFF2-40B4-BE49-F238E27FC236}">
              <a16:creationId xmlns:a16="http://schemas.microsoft.com/office/drawing/2014/main" id="{00000000-0008-0000-0000-00008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56" name="Shape 11">
          <a:extLst>
            <a:ext uri="{FF2B5EF4-FFF2-40B4-BE49-F238E27FC236}">
              <a16:creationId xmlns:a16="http://schemas.microsoft.com/office/drawing/2014/main" id="{00000000-0008-0000-0000-00008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157" name="Shape 11">
          <a:extLst>
            <a:ext uri="{FF2B5EF4-FFF2-40B4-BE49-F238E27FC236}">
              <a16:creationId xmlns:a16="http://schemas.microsoft.com/office/drawing/2014/main" id="{00000000-0008-0000-0000-00008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461</xdr:row>
      <xdr:rowOff>0</xdr:rowOff>
    </xdr:from>
    <xdr:ext cx="771525" cy="857250"/>
    <xdr:sp macro="" textlink="">
      <xdr:nvSpPr>
        <xdr:cNvPr id="1158" name="Shape 11">
          <a:extLst>
            <a:ext uri="{FF2B5EF4-FFF2-40B4-BE49-F238E27FC236}">
              <a16:creationId xmlns:a16="http://schemas.microsoft.com/office/drawing/2014/main" id="{00000000-0008-0000-0000-00008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159" name="Shape 12">
          <a:extLst>
            <a:ext uri="{FF2B5EF4-FFF2-40B4-BE49-F238E27FC236}">
              <a16:creationId xmlns:a16="http://schemas.microsoft.com/office/drawing/2014/main" id="{00000000-0008-0000-0000-00008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160" name="Shape 12">
          <a:extLst>
            <a:ext uri="{FF2B5EF4-FFF2-40B4-BE49-F238E27FC236}">
              <a16:creationId xmlns:a16="http://schemas.microsoft.com/office/drawing/2014/main" id="{00000000-0008-0000-0000-00008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161" name="Shape 12">
          <a:extLst>
            <a:ext uri="{FF2B5EF4-FFF2-40B4-BE49-F238E27FC236}">
              <a16:creationId xmlns:a16="http://schemas.microsoft.com/office/drawing/2014/main" id="{00000000-0008-0000-0000-00008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162" name="Shape 12">
          <a:extLst>
            <a:ext uri="{FF2B5EF4-FFF2-40B4-BE49-F238E27FC236}">
              <a16:creationId xmlns:a16="http://schemas.microsoft.com/office/drawing/2014/main" id="{00000000-0008-0000-0000-00008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63" name="Shape 11">
          <a:extLst>
            <a:ext uri="{FF2B5EF4-FFF2-40B4-BE49-F238E27FC236}">
              <a16:creationId xmlns:a16="http://schemas.microsoft.com/office/drawing/2014/main" id="{00000000-0008-0000-0000-00008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64" name="Shape 11">
          <a:extLst>
            <a:ext uri="{FF2B5EF4-FFF2-40B4-BE49-F238E27FC236}">
              <a16:creationId xmlns:a16="http://schemas.microsoft.com/office/drawing/2014/main" id="{00000000-0008-0000-0000-00008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65" name="Shape 11">
          <a:extLst>
            <a:ext uri="{FF2B5EF4-FFF2-40B4-BE49-F238E27FC236}">
              <a16:creationId xmlns:a16="http://schemas.microsoft.com/office/drawing/2014/main" id="{00000000-0008-0000-0000-00008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66" name="Shape 11">
          <a:extLst>
            <a:ext uri="{FF2B5EF4-FFF2-40B4-BE49-F238E27FC236}">
              <a16:creationId xmlns:a16="http://schemas.microsoft.com/office/drawing/2014/main" id="{00000000-0008-0000-0000-00008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67" name="Shape 11">
          <a:extLst>
            <a:ext uri="{FF2B5EF4-FFF2-40B4-BE49-F238E27FC236}">
              <a16:creationId xmlns:a16="http://schemas.microsoft.com/office/drawing/2014/main" id="{00000000-0008-0000-0000-00008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68" name="Shape 11">
          <a:extLst>
            <a:ext uri="{FF2B5EF4-FFF2-40B4-BE49-F238E27FC236}">
              <a16:creationId xmlns:a16="http://schemas.microsoft.com/office/drawing/2014/main" id="{00000000-0008-0000-0000-00009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69" name="Shape 11">
          <a:extLst>
            <a:ext uri="{FF2B5EF4-FFF2-40B4-BE49-F238E27FC236}">
              <a16:creationId xmlns:a16="http://schemas.microsoft.com/office/drawing/2014/main" id="{00000000-0008-0000-0000-00009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70" name="Shape 11">
          <a:extLst>
            <a:ext uri="{FF2B5EF4-FFF2-40B4-BE49-F238E27FC236}">
              <a16:creationId xmlns:a16="http://schemas.microsoft.com/office/drawing/2014/main" id="{00000000-0008-0000-0000-00009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71" name="Shape 11">
          <a:extLst>
            <a:ext uri="{FF2B5EF4-FFF2-40B4-BE49-F238E27FC236}">
              <a16:creationId xmlns:a16="http://schemas.microsoft.com/office/drawing/2014/main" id="{00000000-0008-0000-0000-00009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72" name="Shape 11">
          <a:extLst>
            <a:ext uri="{FF2B5EF4-FFF2-40B4-BE49-F238E27FC236}">
              <a16:creationId xmlns:a16="http://schemas.microsoft.com/office/drawing/2014/main" id="{00000000-0008-0000-0000-00009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73" name="Shape 11">
          <a:extLst>
            <a:ext uri="{FF2B5EF4-FFF2-40B4-BE49-F238E27FC236}">
              <a16:creationId xmlns:a16="http://schemas.microsoft.com/office/drawing/2014/main" id="{00000000-0008-0000-0000-00009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74" name="Shape 11">
          <a:extLst>
            <a:ext uri="{FF2B5EF4-FFF2-40B4-BE49-F238E27FC236}">
              <a16:creationId xmlns:a16="http://schemas.microsoft.com/office/drawing/2014/main" id="{00000000-0008-0000-0000-00009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175" name="Shape 12">
          <a:extLst>
            <a:ext uri="{FF2B5EF4-FFF2-40B4-BE49-F238E27FC236}">
              <a16:creationId xmlns:a16="http://schemas.microsoft.com/office/drawing/2014/main" id="{00000000-0008-0000-0000-00009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176" name="Shape 12">
          <a:extLst>
            <a:ext uri="{FF2B5EF4-FFF2-40B4-BE49-F238E27FC236}">
              <a16:creationId xmlns:a16="http://schemas.microsoft.com/office/drawing/2014/main" id="{00000000-0008-0000-0000-00009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177" name="Shape 12">
          <a:extLst>
            <a:ext uri="{FF2B5EF4-FFF2-40B4-BE49-F238E27FC236}">
              <a16:creationId xmlns:a16="http://schemas.microsoft.com/office/drawing/2014/main" id="{00000000-0008-0000-0000-00009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178" name="Shape 12">
          <a:extLst>
            <a:ext uri="{FF2B5EF4-FFF2-40B4-BE49-F238E27FC236}">
              <a16:creationId xmlns:a16="http://schemas.microsoft.com/office/drawing/2014/main" id="{00000000-0008-0000-0000-00009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79" name="Shape 11">
          <a:extLst>
            <a:ext uri="{FF2B5EF4-FFF2-40B4-BE49-F238E27FC236}">
              <a16:creationId xmlns:a16="http://schemas.microsoft.com/office/drawing/2014/main" id="{00000000-0008-0000-0000-00009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80" name="Shape 11">
          <a:extLst>
            <a:ext uri="{FF2B5EF4-FFF2-40B4-BE49-F238E27FC236}">
              <a16:creationId xmlns:a16="http://schemas.microsoft.com/office/drawing/2014/main" id="{00000000-0008-0000-0000-00009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81" name="Shape 11">
          <a:extLst>
            <a:ext uri="{FF2B5EF4-FFF2-40B4-BE49-F238E27FC236}">
              <a16:creationId xmlns:a16="http://schemas.microsoft.com/office/drawing/2014/main" id="{00000000-0008-0000-0000-00009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82" name="Shape 11">
          <a:extLst>
            <a:ext uri="{FF2B5EF4-FFF2-40B4-BE49-F238E27FC236}">
              <a16:creationId xmlns:a16="http://schemas.microsoft.com/office/drawing/2014/main" id="{00000000-0008-0000-0000-00009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83" name="Shape 11">
          <a:extLst>
            <a:ext uri="{FF2B5EF4-FFF2-40B4-BE49-F238E27FC236}">
              <a16:creationId xmlns:a16="http://schemas.microsoft.com/office/drawing/2014/main" id="{00000000-0008-0000-0000-00009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84" name="Shape 11">
          <a:extLst>
            <a:ext uri="{FF2B5EF4-FFF2-40B4-BE49-F238E27FC236}">
              <a16:creationId xmlns:a16="http://schemas.microsoft.com/office/drawing/2014/main" id="{00000000-0008-0000-0000-0000A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85" name="Shape 11">
          <a:extLst>
            <a:ext uri="{FF2B5EF4-FFF2-40B4-BE49-F238E27FC236}">
              <a16:creationId xmlns:a16="http://schemas.microsoft.com/office/drawing/2014/main" id="{00000000-0008-0000-0000-0000A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86" name="Shape 11">
          <a:extLst>
            <a:ext uri="{FF2B5EF4-FFF2-40B4-BE49-F238E27FC236}">
              <a16:creationId xmlns:a16="http://schemas.microsoft.com/office/drawing/2014/main" id="{00000000-0008-0000-0000-0000A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87" name="Shape 11">
          <a:extLst>
            <a:ext uri="{FF2B5EF4-FFF2-40B4-BE49-F238E27FC236}">
              <a16:creationId xmlns:a16="http://schemas.microsoft.com/office/drawing/2014/main" id="{00000000-0008-0000-0000-0000A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88" name="Shape 11">
          <a:extLst>
            <a:ext uri="{FF2B5EF4-FFF2-40B4-BE49-F238E27FC236}">
              <a16:creationId xmlns:a16="http://schemas.microsoft.com/office/drawing/2014/main" id="{00000000-0008-0000-0000-0000A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89" name="Shape 11">
          <a:extLst>
            <a:ext uri="{FF2B5EF4-FFF2-40B4-BE49-F238E27FC236}">
              <a16:creationId xmlns:a16="http://schemas.microsoft.com/office/drawing/2014/main" id="{00000000-0008-0000-0000-0000A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90" name="Shape 11">
          <a:extLst>
            <a:ext uri="{FF2B5EF4-FFF2-40B4-BE49-F238E27FC236}">
              <a16:creationId xmlns:a16="http://schemas.microsoft.com/office/drawing/2014/main" id="{00000000-0008-0000-0000-0000A6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191" name="Shape 12">
          <a:extLst>
            <a:ext uri="{FF2B5EF4-FFF2-40B4-BE49-F238E27FC236}">
              <a16:creationId xmlns:a16="http://schemas.microsoft.com/office/drawing/2014/main" id="{00000000-0008-0000-0000-0000A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192" name="Shape 12">
          <a:extLst>
            <a:ext uri="{FF2B5EF4-FFF2-40B4-BE49-F238E27FC236}">
              <a16:creationId xmlns:a16="http://schemas.microsoft.com/office/drawing/2014/main" id="{00000000-0008-0000-0000-0000A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193" name="Shape 12">
          <a:extLst>
            <a:ext uri="{FF2B5EF4-FFF2-40B4-BE49-F238E27FC236}">
              <a16:creationId xmlns:a16="http://schemas.microsoft.com/office/drawing/2014/main" id="{00000000-0008-0000-0000-0000A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194" name="Shape 12">
          <a:extLst>
            <a:ext uri="{FF2B5EF4-FFF2-40B4-BE49-F238E27FC236}">
              <a16:creationId xmlns:a16="http://schemas.microsoft.com/office/drawing/2014/main" id="{00000000-0008-0000-0000-0000AA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95" name="Shape 11">
          <a:extLst>
            <a:ext uri="{FF2B5EF4-FFF2-40B4-BE49-F238E27FC236}">
              <a16:creationId xmlns:a16="http://schemas.microsoft.com/office/drawing/2014/main" id="{00000000-0008-0000-0000-0000A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96" name="Shape 11">
          <a:extLst>
            <a:ext uri="{FF2B5EF4-FFF2-40B4-BE49-F238E27FC236}">
              <a16:creationId xmlns:a16="http://schemas.microsoft.com/office/drawing/2014/main" id="{00000000-0008-0000-0000-0000A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97" name="Shape 11">
          <a:extLst>
            <a:ext uri="{FF2B5EF4-FFF2-40B4-BE49-F238E27FC236}">
              <a16:creationId xmlns:a16="http://schemas.microsoft.com/office/drawing/2014/main" id="{00000000-0008-0000-0000-0000A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98" name="Shape 11">
          <a:extLst>
            <a:ext uri="{FF2B5EF4-FFF2-40B4-BE49-F238E27FC236}">
              <a16:creationId xmlns:a16="http://schemas.microsoft.com/office/drawing/2014/main" id="{00000000-0008-0000-0000-0000A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199" name="Shape 11">
          <a:extLst>
            <a:ext uri="{FF2B5EF4-FFF2-40B4-BE49-F238E27FC236}">
              <a16:creationId xmlns:a16="http://schemas.microsoft.com/office/drawing/2014/main" id="{00000000-0008-0000-0000-0000A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200" name="Shape 11">
          <a:extLst>
            <a:ext uri="{FF2B5EF4-FFF2-40B4-BE49-F238E27FC236}">
              <a16:creationId xmlns:a16="http://schemas.microsoft.com/office/drawing/2014/main" id="{00000000-0008-0000-0000-0000B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201" name="Shape 11">
          <a:extLst>
            <a:ext uri="{FF2B5EF4-FFF2-40B4-BE49-F238E27FC236}">
              <a16:creationId xmlns:a16="http://schemas.microsoft.com/office/drawing/2014/main" id="{00000000-0008-0000-0000-0000B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202" name="Shape 11">
          <a:extLst>
            <a:ext uri="{FF2B5EF4-FFF2-40B4-BE49-F238E27FC236}">
              <a16:creationId xmlns:a16="http://schemas.microsoft.com/office/drawing/2014/main" id="{00000000-0008-0000-0000-0000B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203" name="Shape 11">
          <a:extLst>
            <a:ext uri="{FF2B5EF4-FFF2-40B4-BE49-F238E27FC236}">
              <a16:creationId xmlns:a16="http://schemas.microsoft.com/office/drawing/2014/main" id="{00000000-0008-0000-0000-0000B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204" name="Shape 11">
          <a:extLst>
            <a:ext uri="{FF2B5EF4-FFF2-40B4-BE49-F238E27FC236}">
              <a16:creationId xmlns:a16="http://schemas.microsoft.com/office/drawing/2014/main" id="{00000000-0008-0000-0000-0000B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462</xdr:row>
      <xdr:rowOff>0</xdr:rowOff>
    </xdr:from>
    <xdr:ext cx="771525" cy="857250"/>
    <xdr:sp macro="" textlink="">
      <xdr:nvSpPr>
        <xdr:cNvPr id="1205" name="Shape 11">
          <a:extLst>
            <a:ext uri="{FF2B5EF4-FFF2-40B4-BE49-F238E27FC236}">
              <a16:creationId xmlns:a16="http://schemas.microsoft.com/office/drawing/2014/main" id="{00000000-0008-0000-0000-0000B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206" name="Shape 10">
          <a:extLst>
            <a:ext uri="{FF2B5EF4-FFF2-40B4-BE49-F238E27FC236}">
              <a16:creationId xmlns:a16="http://schemas.microsoft.com/office/drawing/2014/main" id="{00000000-0008-0000-0000-0000B6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207" name="Shape 10">
          <a:extLst>
            <a:ext uri="{FF2B5EF4-FFF2-40B4-BE49-F238E27FC236}">
              <a16:creationId xmlns:a16="http://schemas.microsoft.com/office/drawing/2014/main" id="{00000000-0008-0000-0000-0000B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208" name="Shape 10">
          <a:extLst>
            <a:ext uri="{FF2B5EF4-FFF2-40B4-BE49-F238E27FC236}">
              <a16:creationId xmlns:a16="http://schemas.microsoft.com/office/drawing/2014/main" id="{00000000-0008-0000-0000-0000B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209" name="Shape 10">
          <a:extLst>
            <a:ext uri="{FF2B5EF4-FFF2-40B4-BE49-F238E27FC236}">
              <a16:creationId xmlns:a16="http://schemas.microsoft.com/office/drawing/2014/main" id="{00000000-0008-0000-0000-0000B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10" name="Shape 11">
          <a:extLst>
            <a:ext uri="{FF2B5EF4-FFF2-40B4-BE49-F238E27FC236}">
              <a16:creationId xmlns:a16="http://schemas.microsoft.com/office/drawing/2014/main" id="{00000000-0008-0000-0000-0000BA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11" name="Shape 11">
          <a:extLst>
            <a:ext uri="{FF2B5EF4-FFF2-40B4-BE49-F238E27FC236}">
              <a16:creationId xmlns:a16="http://schemas.microsoft.com/office/drawing/2014/main" id="{00000000-0008-0000-0000-0000B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12" name="Shape 11">
          <a:extLst>
            <a:ext uri="{FF2B5EF4-FFF2-40B4-BE49-F238E27FC236}">
              <a16:creationId xmlns:a16="http://schemas.microsoft.com/office/drawing/2014/main" id="{00000000-0008-0000-0000-0000B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13" name="Shape 11">
          <a:extLst>
            <a:ext uri="{FF2B5EF4-FFF2-40B4-BE49-F238E27FC236}">
              <a16:creationId xmlns:a16="http://schemas.microsoft.com/office/drawing/2014/main" id="{00000000-0008-0000-0000-0000B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14" name="Shape 11">
          <a:extLst>
            <a:ext uri="{FF2B5EF4-FFF2-40B4-BE49-F238E27FC236}">
              <a16:creationId xmlns:a16="http://schemas.microsoft.com/office/drawing/2014/main" id="{00000000-0008-0000-0000-0000B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15" name="Shape 11">
          <a:extLst>
            <a:ext uri="{FF2B5EF4-FFF2-40B4-BE49-F238E27FC236}">
              <a16:creationId xmlns:a16="http://schemas.microsoft.com/office/drawing/2014/main" id="{00000000-0008-0000-0000-0000B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16" name="Shape 11">
          <a:extLst>
            <a:ext uri="{FF2B5EF4-FFF2-40B4-BE49-F238E27FC236}">
              <a16:creationId xmlns:a16="http://schemas.microsoft.com/office/drawing/2014/main" id="{00000000-0008-0000-0000-0000C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17" name="Shape 11">
          <a:extLst>
            <a:ext uri="{FF2B5EF4-FFF2-40B4-BE49-F238E27FC236}">
              <a16:creationId xmlns:a16="http://schemas.microsoft.com/office/drawing/2014/main" id="{00000000-0008-0000-0000-0000C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18" name="Shape 11">
          <a:extLst>
            <a:ext uri="{FF2B5EF4-FFF2-40B4-BE49-F238E27FC236}">
              <a16:creationId xmlns:a16="http://schemas.microsoft.com/office/drawing/2014/main" id="{00000000-0008-0000-0000-0000C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19" name="Shape 11">
          <a:extLst>
            <a:ext uri="{FF2B5EF4-FFF2-40B4-BE49-F238E27FC236}">
              <a16:creationId xmlns:a16="http://schemas.microsoft.com/office/drawing/2014/main" id="{00000000-0008-0000-0000-0000C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20" name="Shape 11">
          <a:extLst>
            <a:ext uri="{FF2B5EF4-FFF2-40B4-BE49-F238E27FC236}">
              <a16:creationId xmlns:a16="http://schemas.microsoft.com/office/drawing/2014/main" id="{00000000-0008-0000-0000-0000C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21" name="Shape 11">
          <a:extLst>
            <a:ext uri="{FF2B5EF4-FFF2-40B4-BE49-F238E27FC236}">
              <a16:creationId xmlns:a16="http://schemas.microsoft.com/office/drawing/2014/main" id="{00000000-0008-0000-0000-0000C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222" name="Shape 10">
          <a:extLst>
            <a:ext uri="{FF2B5EF4-FFF2-40B4-BE49-F238E27FC236}">
              <a16:creationId xmlns:a16="http://schemas.microsoft.com/office/drawing/2014/main" id="{00000000-0008-0000-0000-0000C6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223" name="Shape 10">
          <a:extLst>
            <a:ext uri="{FF2B5EF4-FFF2-40B4-BE49-F238E27FC236}">
              <a16:creationId xmlns:a16="http://schemas.microsoft.com/office/drawing/2014/main" id="{00000000-0008-0000-0000-0000C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224" name="Shape 10">
          <a:extLst>
            <a:ext uri="{FF2B5EF4-FFF2-40B4-BE49-F238E27FC236}">
              <a16:creationId xmlns:a16="http://schemas.microsoft.com/office/drawing/2014/main" id="{00000000-0008-0000-0000-0000C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225" name="Shape 10">
          <a:extLst>
            <a:ext uri="{FF2B5EF4-FFF2-40B4-BE49-F238E27FC236}">
              <a16:creationId xmlns:a16="http://schemas.microsoft.com/office/drawing/2014/main" id="{00000000-0008-0000-0000-0000C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26" name="Shape 11">
          <a:extLst>
            <a:ext uri="{FF2B5EF4-FFF2-40B4-BE49-F238E27FC236}">
              <a16:creationId xmlns:a16="http://schemas.microsoft.com/office/drawing/2014/main" id="{00000000-0008-0000-0000-0000CA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27" name="Shape 11">
          <a:extLst>
            <a:ext uri="{FF2B5EF4-FFF2-40B4-BE49-F238E27FC236}">
              <a16:creationId xmlns:a16="http://schemas.microsoft.com/office/drawing/2014/main" id="{00000000-0008-0000-0000-0000C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28" name="Shape 11">
          <a:extLst>
            <a:ext uri="{FF2B5EF4-FFF2-40B4-BE49-F238E27FC236}">
              <a16:creationId xmlns:a16="http://schemas.microsoft.com/office/drawing/2014/main" id="{00000000-0008-0000-0000-0000C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29" name="Shape 11">
          <a:extLst>
            <a:ext uri="{FF2B5EF4-FFF2-40B4-BE49-F238E27FC236}">
              <a16:creationId xmlns:a16="http://schemas.microsoft.com/office/drawing/2014/main" id="{00000000-0008-0000-0000-0000C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30" name="Shape 11">
          <a:extLst>
            <a:ext uri="{FF2B5EF4-FFF2-40B4-BE49-F238E27FC236}">
              <a16:creationId xmlns:a16="http://schemas.microsoft.com/office/drawing/2014/main" id="{00000000-0008-0000-0000-0000C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31" name="Shape 11">
          <a:extLst>
            <a:ext uri="{FF2B5EF4-FFF2-40B4-BE49-F238E27FC236}">
              <a16:creationId xmlns:a16="http://schemas.microsoft.com/office/drawing/2014/main" id="{00000000-0008-0000-0000-0000C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32" name="Shape 11">
          <a:extLst>
            <a:ext uri="{FF2B5EF4-FFF2-40B4-BE49-F238E27FC236}">
              <a16:creationId xmlns:a16="http://schemas.microsoft.com/office/drawing/2014/main" id="{00000000-0008-0000-0000-0000D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33" name="Shape 11">
          <a:extLst>
            <a:ext uri="{FF2B5EF4-FFF2-40B4-BE49-F238E27FC236}">
              <a16:creationId xmlns:a16="http://schemas.microsoft.com/office/drawing/2014/main" id="{00000000-0008-0000-0000-0000D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34" name="Shape 11">
          <a:extLst>
            <a:ext uri="{FF2B5EF4-FFF2-40B4-BE49-F238E27FC236}">
              <a16:creationId xmlns:a16="http://schemas.microsoft.com/office/drawing/2014/main" id="{00000000-0008-0000-0000-0000D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35" name="Shape 11">
          <a:extLst>
            <a:ext uri="{FF2B5EF4-FFF2-40B4-BE49-F238E27FC236}">
              <a16:creationId xmlns:a16="http://schemas.microsoft.com/office/drawing/2014/main" id="{00000000-0008-0000-0000-0000D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36" name="Shape 11">
          <a:extLst>
            <a:ext uri="{FF2B5EF4-FFF2-40B4-BE49-F238E27FC236}">
              <a16:creationId xmlns:a16="http://schemas.microsoft.com/office/drawing/2014/main" id="{00000000-0008-0000-0000-0000D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37" name="Shape 11">
          <a:extLst>
            <a:ext uri="{FF2B5EF4-FFF2-40B4-BE49-F238E27FC236}">
              <a16:creationId xmlns:a16="http://schemas.microsoft.com/office/drawing/2014/main" id="{00000000-0008-0000-0000-0000D5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238" name="Shape 10">
          <a:extLst>
            <a:ext uri="{FF2B5EF4-FFF2-40B4-BE49-F238E27FC236}">
              <a16:creationId xmlns:a16="http://schemas.microsoft.com/office/drawing/2014/main" id="{00000000-0008-0000-0000-0000D6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239" name="Shape 10">
          <a:extLst>
            <a:ext uri="{FF2B5EF4-FFF2-40B4-BE49-F238E27FC236}">
              <a16:creationId xmlns:a16="http://schemas.microsoft.com/office/drawing/2014/main" id="{00000000-0008-0000-0000-0000D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240" name="Shape 10">
          <a:extLst>
            <a:ext uri="{FF2B5EF4-FFF2-40B4-BE49-F238E27FC236}">
              <a16:creationId xmlns:a16="http://schemas.microsoft.com/office/drawing/2014/main" id="{00000000-0008-0000-0000-0000D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66775"/>
    <xdr:sp macro="" textlink="">
      <xdr:nvSpPr>
        <xdr:cNvPr id="1241" name="Shape 10">
          <a:extLst>
            <a:ext uri="{FF2B5EF4-FFF2-40B4-BE49-F238E27FC236}">
              <a16:creationId xmlns:a16="http://schemas.microsoft.com/office/drawing/2014/main" id="{00000000-0008-0000-0000-0000D9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42" name="Shape 11">
          <a:extLst>
            <a:ext uri="{FF2B5EF4-FFF2-40B4-BE49-F238E27FC236}">
              <a16:creationId xmlns:a16="http://schemas.microsoft.com/office/drawing/2014/main" id="{00000000-0008-0000-0000-0000DA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43" name="Shape 11">
          <a:extLst>
            <a:ext uri="{FF2B5EF4-FFF2-40B4-BE49-F238E27FC236}">
              <a16:creationId xmlns:a16="http://schemas.microsoft.com/office/drawing/2014/main" id="{00000000-0008-0000-0000-0000D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44" name="Shape 11">
          <a:extLst>
            <a:ext uri="{FF2B5EF4-FFF2-40B4-BE49-F238E27FC236}">
              <a16:creationId xmlns:a16="http://schemas.microsoft.com/office/drawing/2014/main" id="{00000000-0008-0000-0000-0000D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45" name="Shape 11">
          <a:extLst>
            <a:ext uri="{FF2B5EF4-FFF2-40B4-BE49-F238E27FC236}">
              <a16:creationId xmlns:a16="http://schemas.microsoft.com/office/drawing/2014/main" id="{00000000-0008-0000-0000-0000D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46" name="Shape 11">
          <a:extLst>
            <a:ext uri="{FF2B5EF4-FFF2-40B4-BE49-F238E27FC236}">
              <a16:creationId xmlns:a16="http://schemas.microsoft.com/office/drawing/2014/main" id="{00000000-0008-0000-0000-0000D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47" name="Shape 11">
          <a:extLst>
            <a:ext uri="{FF2B5EF4-FFF2-40B4-BE49-F238E27FC236}">
              <a16:creationId xmlns:a16="http://schemas.microsoft.com/office/drawing/2014/main" id="{00000000-0008-0000-0000-0000D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48" name="Shape 11">
          <a:extLst>
            <a:ext uri="{FF2B5EF4-FFF2-40B4-BE49-F238E27FC236}">
              <a16:creationId xmlns:a16="http://schemas.microsoft.com/office/drawing/2014/main" id="{00000000-0008-0000-0000-0000E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49" name="Shape 11">
          <a:extLst>
            <a:ext uri="{FF2B5EF4-FFF2-40B4-BE49-F238E27FC236}">
              <a16:creationId xmlns:a16="http://schemas.microsoft.com/office/drawing/2014/main" id="{00000000-0008-0000-0000-0000E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50" name="Shape 11">
          <a:extLst>
            <a:ext uri="{FF2B5EF4-FFF2-40B4-BE49-F238E27FC236}">
              <a16:creationId xmlns:a16="http://schemas.microsoft.com/office/drawing/2014/main" id="{00000000-0008-0000-0000-0000E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461</xdr:row>
      <xdr:rowOff>0</xdr:rowOff>
    </xdr:from>
    <xdr:ext cx="771525" cy="857250"/>
    <xdr:sp macro="" textlink="">
      <xdr:nvSpPr>
        <xdr:cNvPr id="1251" name="Shape 11">
          <a:extLst>
            <a:ext uri="{FF2B5EF4-FFF2-40B4-BE49-F238E27FC236}">
              <a16:creationId xmlns:a16="http://schemas.microsoft.com/office/drawing/2014/main" id="{00000000-0008-0000-0000-0000E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461</xdr:row>
      <xdr:rowOff>0</xdr:rowOff>
    </xdr:from>
    <xdr:ext cx="771525" cy="857250"/>
    <xdr:sp macro="" textlink="">
      <xdr:nvSpPr>
        <xdr:cNvPr id="1252" name="Shape 13">
          <a:extLst>
            <a:ext uri="{FF2B5EF4-FFF2-40B4-BE49-F238E27FC236}">
              <a16:creationId xmlns:a16="http://schemas.microsoft.com/office/drawing/2014/main" id="{00000000-0008-0000-0000-0000E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253" name="Shape 10">
          <a:extLst>
            <a:ext uri="{FF2B5EF4-FFF2-40B4-BE49-F238E27FC236}">
              <a16:creationId xmlns:a16="http://schemas.microsoft.com/office/drawing/2014/main" id="{00000000-0008-0000-0000-0000E5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254" name="Shape 10">
          <a:extLst>
            <a:ext uri="{FF2B5EF4-FFF2-40B4-BE49-F238E27FC236}">
              <a16:creationId xmlns:a16="http://schemas.microsoft.com/office/drawing/2014/main" id="{00000000-0008-0000-0000-0000E6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255" name="Shape 10">
          <a:extLst>
            <a:ext uri="{FF2B5EF4-FFF2-40B4-BE49-F238E27FC236}">
              <a16:creationId xmlns:a16="http://schemas.microsoft.com/office/drawing/2014/main" id="{00000000-0008-0000-0000-0000E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256" name="Shape 10">
          <a:extLst>
            <a:ext uri="{FF2B5EF4-FFF2-40B4-BE49-F238E27FC236}">
              <a16:creationId xmlns:a16="http://schemas.microsoft.com/office/drawing/2014/main" id="{00000000-0008-0000-0000-0000E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57" name="Shape 13">
          <a:extLst>
            <a:ext uri="{FF2B5EF4-FFF2-40B4-BE49-F238E27FC236}">
              <a16:creationId xmlns:a16="http://schemas.microsoft.com/office/drawing/2014/main" id="{00000000-0008-0000-0000-0000E9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58" name="Shape 13">
          <a:extLst>
            <a:ext uri="{FF2B5EF4-FFF2-40B4-BE49-F238E27FC236}">
              <a16:creationId xmlns:a16="http://schemas.microsoft.com/office/drawing/2014/main" id="{00000000-0008-0000-0000-0000EA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59" name="Shape 13">
          <a:extLst>
            <a:ext uri="{FF2B5EF4-FFF2-40B4-BE49-F238E27FC236}">
              <a16:creationId xmlns:a16="http://schemas.microsoft.com/office/drawing/2014/main" id="{00000000-0008-0000-0000-0000E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60" name="Shape 13">
          <a:extLst>
            <a:ext uri="{FF2B5EF4-FFF2-40B4-BE49-F238E27FC236}">
              <a16:creationId xmlns:a16="http://schemas.microsoft.com/office/drawing/2014/main" id="{00000000-0008-0000-0000-0000E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61" name="Shape 13">
          <a:extLst>
            <a:ext uri="{FF2B5EF4-FFF2-40B4-BE49-F238E27FC236}">
              <a16:creationId xmlns:a16="http://schemas.microsoft.com/office/drawing/2014/main" id="{00000000-0008-0000-0000-0000E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62" name="Shape 13">
          <a:extLst>
            <a:ext uri="{FF2B5EF4-FFF2-40B4-BE49-F238E27FC236}">
              <a16:creationId xmlns:a16="http://schemas.microsoft.com/office/drawing/2014/main" id="{00000000-0008-0000-0000-0000E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63" name="Shape 13">
          <a:extLst>
            <a:ext uri="{FF2B5EF4-FFF2-40B4-BE49-F238E27FC236}">
              <a16:creationId xmlns:a16="http://schemas.microsoft.com/office/drawing/2014/main" id="{00000000-0008-0000-0000-0000E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64" name="Shape 13">
          <a:extLst>
            <a:ext uri="{FF2B5EF4-FFF2-40B4-BE49-F238E27FC236}">
              <a16:creationId xmlns:a16="http://schemas.microsoft.com/office/drawing/2014/main" id="{00000000-0008-0000-0000-0000F0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65" name="Shape 13">
          <a:extLst>
            <a:ext uri="{FF2B5EF4-FFF2-40B4-BE49-F238E27FC236}">
              <a16:creationId xmlns:a16="http://schemas.microsoft.com/office/drawing/2014/main" id="{00000000-0008-0000-0000-0000F1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66" name="Shape 13">
          <a:extLst>
            <a:ext uri="{FF2B5EF4-FFF2-40B4-BE49-F238E27FC236}">
              <a16:creationId xmlns:a16="http://schemas.microsoft.com/office/drawing/2014/main" id="{00000000-0008-0000-0000-0000F2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67" name="Shape 13">
          <a:extLst>
            <a:ext uri="{FF2B5EF4-FFF2-40B4-BE49-F238E27FC236}">
              <a16:creationId xmlns:a16="http://schemas.microsoft.com/office/drawing/2014/main" id="{00000000-0008-0000-0000-0000F3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68" name="Shape 13">
          <a:extLst>
            <a:ext uri="{FF2B5EF4-FFF2-40B4-BE49-F238E27FC236}">
              <a16:creationId xmlns:a16="http://schemas.microsoft.com/office/drawing/2014/main" id="{00000000-0008-0000-0000-0000F4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269" name="Shape 10">
          <a:extLst>
            <a:ext uri="{FF2B5EF4-FFF2-40B4-BE49-F238E27FC236}">
              <a16:creationId xmlns:a16="http://schemas.microsoft.com/office/drawing/2014/main" id="{00000000-0008-0000-0000-0000F5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270" name="Shape 10">
          <a:extLst>
            <a:ext uri="{FF2B5EF4-FFF2-40B4-BE49-F238E27FC236}">
              <a16:creationId xmlns:a16="http://schemas.microsoft.com/office/drawing/2014/main" id="{00000000-0008-0000-0000-0000F6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271" name="Shape 10">
          <a:extLst>
            <a:ext uri="{FF2B5EF4-FFF2-40B4-BE49-F238E27FC236}">
              <a16:creationId xmlns:a16="http://schemas.microsoft.com/office/drawing/2014/main" id="{00000000-0008-0000-0000-0000F7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272" name="Shape 10">
          <a:extLst>
            <a:ext uri="{FF2B5EF4-FFF2-40B4-BE49-F238E27FC236}">
              <a16:creationId xmlns:a16="http://schemas.microsoft.com/office/drawing/2014/main" id="{00000000-0008-0000-0000-0000F80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73" name="Shape 13">
          <a:extLst>
            <a:ext uri="{FF2B5EF4-FFF2-40B4-BE49-F238E27FC236}">
              <a16:creationId xmlns:a16="http://schemas.microsoft.com/office/drawing/2014/main" id="{00000000-0008-0000-0000-0000F9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74" name="Shape 13">
          <a:extLst>
            <a:ext uri="{FF2B5EF4-FFF2-40B4-BE49-F238E27FC236}">
              <a16:creationId xmlns:a16="http://schemas.microsoft.com/office/drawing/2014/main" id="{00000000-0008-0000-0000-0000FA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75" name="Shape 13">
          <a:extLst>
            <a:ext uri="{FF2B5EF4-FFF2-40B4-BE49-F238E27FC236}">
              <a16:creationId xmlns:a16="http://schemas.microsoft.com/office/drawing/2014/main" id="{00000000-0008-0000-0000-0000FB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76" name="Shape 13">
          <a:extLst>
            <a:ext uri="{FF2B5EF4-FFF2-40B4-BE49-F238E27FC236}">
              <a16:creationId xmlns:a16="http://schemas.microsoft.com/office/drawing/2014/main" id="{00000000-0008-0000-0000-0000FC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77" name="Shape 13">
          <a:extLst>
            <a:ext uri="{FF2B5EF4-FFF2-40B4-BE49-F238E27FC236}">
              <a16:creationId xmlns:a16="http://schemas.microsoft.com/office/drawing/2014/main" id="{00000000-0008-0000-0000-0000FD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78" name="Shape 13">
          <a:extLst>
            <a:ext uri="{FF2B5EF4-FFF2-40B4-BE49-F238E27FC236}">
              <a16:creationId xmlns:a16="http://schemas.microsoft.com/office/drawing/2014/main" id="{00000000-0008-0000-0000-0000FE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79" name="Shape 13">
          <a:extLst>
            <a:ext uri="{FF2B5EF4-FFF2-40B4-BE49-F238E27FC236}">
              <a16:creationId xmlns:a16="http://schemas.microsoft.com/office/drawing/2014/main" id="{00000000-0008-0000-0000-0000FF0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80" name="Shape 13">
          <a:extLst>
            <a:ext uri="{FF2B5EF4-FFF2-40B4-BE49-F238E27FC236}">
              <a16:creationId xmlns:a16="http://schemas.microsoft.com/office/drawing/2014/main" id="{00000000-0008-0000-0000-00000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81" name="Shape 13">
          <a:extLst>
            <a:ext uri="{FF2B5EF4-FFF2-40B4-BE49-F238E27FC236}">
              <a16:creationId xmlns:a16="http://schemas.microsoft.com/office/drawing/2014/main" id="{00000000-0008-0000-0000-00000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82" name="Shape 13">
          <a:extLst>
            <a:ext uri="{FF2B5EF4-FFF2-40B4-BE49-F238E27FC236}">
              <a16:creationId xmlns:a16="http://schemas.microsoft.com/office/drawing/2014/main" id="{00000000-0008-0000-0000-000002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83" name="Shape 13">
          <a:extLst>
            <a:ext uri="{FF2B5EF4-FFF2-40B4-BE49-F238E27FC236}">
              <a16:creationId xmlns:a16="http://schemas.microsoft.com/office/drawing/2014/main" id="{00000000-0008-0000-0000-000003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84" name="Shape 13">
          <a:extLst>
            <a:ext uri="{FF2B5EF4-FFF2-40B4-BE49-F238E27FC236}">
              <a16:creationId xmlns:a16="http://schemas.microsoft.com/office/drawing/2014/main" id="{00000000-0008-0000-0000-000004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285" name="Shape 10">
          <a:extLst>
            <a:ext uri="{FF2B5EF4-FFF2-40B4-BE49-F238E27FC236}">
              <a16:creationId xmlns:a16="http://schemas.microsoft.com/office/drawing/2014/main" id="{00000000-0008-0000-0000-00000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286" name="Shape 10">
          <a:extLst>
            <a:ext uri="{FF2B5EF4-FFF2-40B4-BE49-F238E27FC236}">
              <a16:creationId xmlns:a16="http://schemas.microsoft.com/office/drawing/2014/main" id="{00000000-0008-0000-0000-000006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287" name="Shape 10">
          <a:extLst>
            <a:ext uri="{FF2B5EF4-FFF2-40B4-BE49-F238E27FC236}">
              <a16:creationId xmlns:a16="http://schemas.microsoft.com/office/drawing/2014/main" id="{00000000-0008-0000-0000-000007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288" name="Shape 10">
          <a:extLst>
            <a:ext uri="{FF2B5EF4-FFF2-40B4-BE49-F238E27FC236}">
              <a16:creationId xmlns:a16="http://schemas.microsoft.com/office/drawing/2014/main" id="{00000000-0008-0000-0000-000008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89" name="Shape 13">
          <a:extLst>
            <a:ext uri="{FF2B5EF4-FFF2-40B4-BE49-F238E27FC236}">
              <a16:creationId xmlns:a16="http://schemas.microsoft.com/office/drawing/2014/main" id="{00000000-0008-0000-0000-00000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90" name="Shape 13">
          <a:extLst>
            <a:ext uri="{FF2B5EF4-FFF2-40B4-BE49-F238E27FC236}">
              <a16:creationId xmlns:a16="http://schemas.microsoft.com/office/drawing/2014/main" id="{00000000-0008-0000-0000-00000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91" name="Shape 13">
          <a:extLst>
            <a:ext uri="{FF2B5EF4-FFF2-40B4-BE49-F238E27FC236}">
              <a16:creationId xmlns:a16="http://schemas.microsoft.com/office/drawing/2014/main" id="{00000000-0008-0000-0000-00000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92" name="Shape 13">
          <a:extLst>
            <a:ext uri="{FF2B5EF4-FFF2-40B4-BE49-F238E27FC236}">
              <a16:creationId xmlns:a16="http://schemas.microsoft.com/office/drawing/2014/main" id="{00000000-0008-0000-0000-00000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93" name="Shape 13">
          <a:extLst>
            <a:ext uri="{FF2B5EF4-FFF2-40B4-BE49-F238E27FC236}">
              <a16:creationId xmlns:a16="http://schemas.microsoft.com/office/drawing/2014/main" id="{00000000-0008-0000-0000-00000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94" name="Shape 13">
          <a:extLst>
            <a:ext uri="{FF2B5EF4-FFF2-40B4-BE49-F238E27FC236}">
              <a16:creationId xmlns:a16="http://schemas.microsoft.com/office/drawing/2014/main" id="{00000000-0008-0000-0000-00000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95" name="Shape 13">
          <a:extLst>
            <a:ext uri="{FF2B5EF4-FFF2-40B4-BE49-F238E27FC236}">
              <a16:creationId xmlns:a16="http://schemas.microsoft.com/office/drawing/2014/main" id="{00000000-0008-0000-0000-00000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96" name="Shape 13">
          <a:extLst>
            <a:ext uri="{FF2B5EF4-FFF2-40B4-BE49-F238E27FC236}">
              <a16:creationId xmlns:a16="http://schemas.microsoft.com/office/drawing/2014/main" id="{00000000-0008-0000-0000-00001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97" name="Shape 13">
          <a:extLst>
            <a:ext uri="{FF2B5EF4-FFF2-40B4-BE49-F238E27FC236}">
              <a16:creationId xmlns:a16="http://schemas.microsoft.com/office/drawing/2014/main" id="{00000000-0008-0000-0000-00001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298" name="Shape 13">
          <a:extLst>
            <a:ext uri="{FF2B5EF4-FFF2-40B4-BE49-F238E27FC236}">
              <a16:creationId xmlns:a16="http://schemas.microsoft.com/office/drawing/2014/main" id="{00000000-0008-0000-0000-000012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463</xdr:row>
      <xdr:rowOff>0</xdr:rowOff>
    </xdr:from>
    <xdr:ext cx="771525" cy="857250"/>
    <xdr:sp macro="" textlink="">
      <xdr:nvSpPr>
        <xdr:cNvPr id="1299" name="Shape 13">
          <a:extLst>
            <a:ext uri="{FF2B5EF4-FFF2-40B4-BE49-F238E27FC236}">
              <a16:creationId xmlns:a16="http://schemas.microsoft.com/office/drawing/2014/main" id="{00000000-0008-0000-0000-000013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66775"/>
    <xdr:sp macro="" textlink="">
      <xdr:nvSpPr>
        <xdr:cNvPr id="1300" name="Shape 14">
          <a:extLst>
            <a:ext uri="{FF2B5EF4-FFF2-40B4-BE49-F238E27FC236}">
              <a16:creationId xmlns:a16="http://schemas.microsoft.com/office/drawing/2014/main" id="{00000000-0008-0000-0000-00001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66775"/>
    <xdr:sp macro="" textlink="">
      <xdr:nvSpPr>
        <xdr:cNvPr id="1301" name="Shape 14">
          <a:extLst>
            <a:ext uri="{FF2B5EF4-FFF2-40B4-BE49-F238E27FC236}">
              <a16:creationId xmlns:a16="http://schemas.microsoft.com/office/drawing/2014/main" id="{00000000-0008-0000-0000-00001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66775"/>
    <xdr:sp macro="" textlink="">
      <xdr:nvSpPr>
        <xdr:cNvPr id="1302" name="Shape 14">
          <a:extLst>
            <a:ext uri="{FF2B5EF4-FFF2-40B4-BE49-F238E27FC236}">
              <a16:creationId xmlns:a16="http://schemas.microsoft.com/office/drawing/2014/main" id="{00000000-0008-0000-0000-000016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66775"/>
    <xdr:sp macro="" textlink="">
      <xdr:nvSpPr>
        <xdr:cNvPr id="1303" name="Shape 14">
          <a:extLst>
            <a:ext uri="{FF2B5EF4-FFF2-40B4-BE49-F238E27FC236}">
              <a16:creationId xmlns:a16="http://schemas.microsoft.com/office/drawing/2014/main" id="{00000000-0008-0000-0000-000017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04" name="Shape 15">
          <a:extLst>
            <a:ext uri="{FF2B5EF4-FFF2-40B4-BE49-F238E27FC236}">
              <a16:creationId xmlns:a16="http://schemas.microsoft.com/office/drawing/2014/main" id="{00000000-0008-0000-0000-00001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05" name="Shape 15">
          <a:extLst>
            <a:ext uri="{FF2B5EF4-FFF2-40B4-BE49-F238E27FC236}">
              <a16:creationId xmlns:a16="http://schemas.microsoft.com/office/drawing/2014/main" id="{00000000-0008-0000-0000-00001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06" name="Shape 15">
          <a:extLst>
            <a:ext uri="{FF2B5EF4-FFF2-40B4-BE49-F238E27FC236}">
              <a16:creationId xmlns:a16="http://schemas.microsoft.com/office/drawing/2014/main" id="{00000000-0008-0000-0000-00001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07" name="Shape 15">
          <a:extLst>
            <a:ext uri="{FF2B5EF4-FFF2-40B4-BE49-F238E27FC236}">
              <a16:creationId xmlns:a16="http://schemas.microsoft.com/office/drawing/2014/main" id="{00000000-0008-0000-0000-00001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08" name="Shape 15">
          <a:extLst>
            <a:ext uri="{FF2B5EF4-FFF2-40B4-BE49-F238E27FC236}">
              <a16:creationId xmlns:a16="http://schemas.microsoft.com/office/drawing/2014/main" id="{00000000-0008-0000-0000-00001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09" name="Shape 15">
          <a:extLst>
            <a:ext uri="{FF2B5EF4-FFF2-40B4-BE49-F238E27FC236}">
              <a16:creationId xmlns:a16="http://schemas.microsoft.com/office/drawing/2014/main" id="{00000000-0008-0000-0000-00001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10" name="Shape 15">
          <a:extLst>
            <a:ext uri="{FF2B5EF4-FFF2-40B4-BE49-F238E27FC236}">
              <a16:creationId xmlns:a16="http://schemas.microsoft.com/office/drawing/2014/main" id="{00000000-0008-0000-0000-00001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11" name="Shape 15">
          <a:extLst>
            <a:ext uri="{FF2B5EF4-FFF2-40B4-BE49-F238E27FC236}">
              <a16:creationId xmlns:a16="http://schemas.microsoft.com/office/drawing/2014/main" id="{00000000-0008-0000-0000-00001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12" name="Shape 15">
          <a:extLst>
            <a:ext uri="{FF2B5EF4-FFF2-40B4-BE49-F238E27FC236}">
              <a16:creationId xmlns:a16="http://schemas.microsoft.com/office/drawing/2014/main" id="{00000000-0008-0000-0000-00002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13" name="Shape 15">
          <a:extLst>
            <a:ext uri="{FF2B5EF4-FFF2-40B4-BE49-F238E27FC236}">
              <a16:creationId xmlns:a16="http://schemas.microsoft.com/office/drawing/2014/main" id="{00000000-0008-0000-0000-00002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14" name="Shape 15">
          <a:extLst>
            <a:ext uri="{FF2B5EF4-FFF2-40B4-BE49-F238E27FC236}">
              <a16:creationId xmlns:a16="http://schemas.microsoft.com/office/drawing/2014/main" id="{00000000-0008-0000-0000-000022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15" name="Shape 15">
          <a:extLst>
            <a:ext uri="{FF2B5EF4-FFF2-40B4-BE49-F238E27FC236}">
              <a16:creationId xmlns:a16="http://schemas.microsoft.com/office/drawing/2014/main" id="{00000000-0008-0000-0000-000023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66775"/>
    <xdr:sp macro="" textlink="">
      <xdr:nvSpPr>
        <xdr:cNvPr id="1316" name="Shape 14">
          <a:extLst>
            <a:ext uri="{FF2B5EF4-FFF2-40B4-BE49-F238E27FC236}">
              <a16:creationId xmlns:a16="http://schemas.microsoft.com/office/drawing/2014/main" id="{00000000-0008-0000-0000-00002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66775"/>
    <xdr:sp macro="" textlink="">
      <xdr:nvSpPr>
        <xdr:cNvPr id="1317" name="Shape 14">
          <a:extLst>
            <a:ext uri="{FF2B5EF4-FFF2-40B4-BE49-F238E27FC236}">
              <a16:creationId xmlns:a16="http://schemas.microsoft.com/office/drawing/2014/main" id="{00000000-0008-0000-0000-00002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66775"/>
    <xdr:sp macro="" textlink="">
      <xdr:nvSpPr>
        <xdr:cNvPr id="1318" name="Shape 14">
          <a:extLst>
            <a:ext uri="{FF2B5EF4-FFF2-40B4-BE49-F238E27FC236}">
              <a16:creationId xmlns:a16="http://schemas.microsoft.com/office/drawing/2014/main" id="{00000000-0008-0000-0000-000026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66775"/>
    <xdr:sp macro="" textlink="">
      <xdr:nvSpPr>
        <xdr:cNvPr id="1319" name="Shape 14">
          <a:extLst>
            <a:ext uri="{FF2B5EF4-FFF2-40B4-BE49-F238E27FC236}">
              <a16:creationId xmlns:a16="http://schemas.microsoft.com/office/drawing/2014/main" id="{00000000-0008-0000-0000-000027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20" name="Shape 15">
          <a:extLst>
            <a:ext uri="{FF2B5EF4-FFF2-40B4-BE49-F238E27FC236}">
              <a16:creationId xmlns:a16="http://schemas.microsoft.com/office/drawing/2014/main" id="{00000000-0008-0000-0000-00002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21" name="Shape 15">
          <a:extLst>
            <a:ext uri="{FF2B5EF4-FFF2-40B4-BE49-F238E27FC236}">
              <a16:creationId xmlns:a16="http://schemas.microsoft.com/office/drawing/2014/main" id="{00000000-0008-0000-0000-00002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22" name="Shape 15">
          <a:extLst>
            <a:ext uri="{FF2B5EF4-FFF2-40B4-BE49-F238E27FC236}">
              <a16:creationId xmlns:a16="http://schemas.microsoft.com/office/drawing/2014/main" id="{00000000-0008-0000-0000-00002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23" name="Shape 15">
          <a:extLst>
            <a:ext uri="{FF2B5EF4-FFF2-40B4-BE49-F238E27FC236}">
              <a16:creationId xmlns:a16="http://schemas.microsoft.com/office/drawing/2014/main" id="{00000000-0008-0000-0000-00002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24" name="Shape 15">
          <a:extLst>
            <a:ext uri="{FF2B5EF4-FFF2-40B4-BE49-F238E27FC236}">
              <a16:creationId xmlns:a16="http://schemas.microsoft.com/office/drawing/2014/main" id="{00000000-0008-0000-0000-00002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25" name="Shape 15">
          <a:extLst>
            <a:ext uri="{FF2B5EF4-FFF2-40B4-BE49-F238E27FC236}">
              <a16:creationId xmlns:a16="http://schemas.microsoft.com/office/drawing/2014/main" id="{00000000-0008-0000-0000-00002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26" name="Shape 15">
          <a:extLst>
            <a:ext uri="{FF2B5EF4-FFF2-40B4-BE49-F238E27FC236}">
              <a16:creationId xmlns:a16="http://schemas.microsoft.com/office/drawing/2014/main" id="{00000000-0008-0000-0000-00002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27" name="Shape 15">
          <a:extLst>
            <a:ext uri="{FF2B5EF4-FFF2-40B4-BE49-F238E27FC236}">
              <a16:creationId xmlns:a16="http://schemas.microsoft.com/office/drawing/2014/main" id="{00000000-0008-0000-0000-00002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28" name="Shape 15">
          <a:extLst>
            <a:ext uri="{FF2B5EF4-FFF2-40B4-BE49-F238E27FC236}">
              <a16:creationId xmlns:a16="http://schemas.microsoft.com/office/drawing/2014/main" id="{00000000-0008-0000-0000-00003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29" name="Shape 15">
          <a:extLst>
            <a:ext uri="{FF2B5EF4-FFF2-40B4-BE49-F238E27FC236}">
              <a16:creationId xmlns:a16="http://schemas.microsoft.com/office/drawing/2014/main" id="{00000000-0008-0000-0000-00003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30" name="Shape 15">
          <a:extLst>
            <a:ext uri="{FF2B5EF4-FFF2-40B4-BE49-F238E27FC236}">
              <a16:creationId xmlns:a16="http://schemas.microsoft.com/office/drawing/2014/main" id="{00000000-0008-0000-0000-000032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31" name="Shape 15">
          <a:extLst>
            <a:ext uri="{FF2B5EF4-FFF2-40B4-BE49-F238E27FC236}">
              <a16:creationId xmlns:a16="http://schemas.microsoft.com/office/drawing/2014/main" id="{00000000-0008-0000-0000-000033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66775"/>
    <xdr:sp macro="" textlink="">
      <xdr:nvSpPr>
        <xdr:cNvPr id="1332" name="Shape 14">
          <a:extLst>
            <a:ext uri="{FF2B5EF4-FFF2-40B4-BE49-F238E27FC236}">
              <a16:creationId xmlns:a16="http://schemas.microsoft.com/office/drawing/2014/main" id="{00000000-0008-0000-0000-00003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66775"/>
    <xdr:sp macro="" textlink="">
      <xdr:nvSpPr>
        <xdr:cNvPr id="1333" name="Shape 14">
          <a:extLst>
            <a:ext uri="{FF2B5EF4-FFF2-40B4-BE49-F238E27FC236}">
              <a16:creationId xmlns:a16="http://schemas.microsoft.com/office/drawing/2014/main" id="{00000000-0008-0000-0000-00003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66775"/>
    <xdr:sp macro="" textlink="">
      <xdr:nvSpPr>
        <xdr:cNvPr id="1334" name="Shape 14">
          <a:extLst>
            <a:ext uri="{FF2B5EF4-FFF2-40B4-BE49-F238E27FC236}">
              <a16:creationId xmlns:a16="http://schemas.microsoft.com/office/drawing/2014/main" id="{00000000-0008-0000-0000-000036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66775"/>
    <xdr:sp macro="" textlink="">
      <xdr:nvSpPr>
        <xdr:cNvPr id="1335" name="Shape 14">
          <a:extLst>
            <a:ext uri="{FF2B5EF4-FFF2-40B4-BE49-F238E27FC236}">
              <a16:creationId xmlns:a16="http://schemas.microsoft.com/office/drawing/2014/main" id="{00000000-0008-0000-0000-000037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36" name="Shape 15">
          <a:extLst>
            <a:ext uri="{FF2B5EF4-FFF2-40B4-BE49-F238E27FC236}">
              <a16:creationId xmlns:a16="http://schemas.microsoft.com/office/drawing/2014/main" id="{00000000-0008-0000-0000-00003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37" name="Shape 15">
          <a:extLst>
            <a:ext uri="{FF2B5EF4-FFF2-40B4-BE49-F238E27FC236}">
              <a16:creationId xmlns:a16="http://schemas.microsoft.com/office/drawing/2014/main" id="{00000000-0008-0000-0000-00003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38" name="Shape 15">
          <a:extLst>
            <a:ext uri="{FF2B5EF4-FFF2-40B4-BE49-F238E27FC236}">
              <a16:creationId xmlns:a16="http://schemas.microsoft.com/office/drawing/2014/main" id="{00000000-0008-0000-0000-00003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39" name="Shape 15">
          <a:extLst>
            <a:ext uri="{FF2B5EF4-FFF2-40B4-BE49-F238E27FC236}">
              <a16:creationId xmlns:a16="http://schemas.microsoft.com/office/drawing/2014/main" id="{00000000-0008-0000-0000-00003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40" name="Shape 15">
          <a:extLst>
            <a:ext uri="{FF2B5EF4-FFF2-40B4-BE49-F238E27FC236}">
              <a16:creationId xmlns:a16="http://schemas.microsoft.com/office/drawing/2014/main" id="{00000000-0008-0000-0000-00003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41" name="Shape 15">
          <a:extLst>
            <a:ext uri="{FF2B5EF4-FFF2-40B4-BE49-F238E27FC236}">
              <a16:creationId xmlns:a16="http://schemas.microsoft.com/office/drawing/2014/main" id="{00000000-0008-0000-0000-00003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42" name="Shape 15">
          <a:extLst>
            <a:ext uri="{FF2B5EF4-FFF2-40B4-BE49-F238E27FC236}">
              <a16:creationId xmlns:a16="http://schemas.microsoft.com/office/drawing/2014/main" id="{00000000-0008-0000-0000-00003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43" name="Shape 15">
          <a:extLst>
            <a:ext uri="{FF2B5EF4-FFF2-40B4-BE49-F238E27FC236}">
              <a16:creationId xmlns:a16="http://schemas.microsoft.com/office/drawing/2014/main" id="{00000000-0008-0000-0000-00003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44" name="Shape 15">
          <a:extLst>
            <a:ext uri="{FF2B5EF4-FFF2-40B4-BE49-F238E27FC236}">
              <a16:creationId xmlns:a16="http://schemas.microsoft.com/office/drawing/2014/main" id="{00000000-0008-0000-0000-00004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473</xdr:row>
      <xdr:rowOff>0</xdr:rowOff>
    </xdr:from>
    <xdr:ext cx="771525" cy="857250"/>
    <xdr:sp macro="" textlink="">
      <xdr:nvSpPr>
        <xdr:cNvPr id="1345" name="Shape 15">
          <a:extLst>
            <a:ext uri="{FF2B5EF4-FFF2-40B4-BE49-F238E27FC236}">
              <a16:creationId xmlns:a16="http://schemas.microsoft.com/office/drawing/2014/main" id="{00000000-0008-0000-0000-00004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473</xdr:row>
      <xdr:rowOff>0</xdr:rowOff>
    </xdr:from>
    <xdr:ext cx="771525" cy="857250"/>
    <xdr:sp macro="" textlink="">
      <xdr:nvSpPr>
        <xdr:cNvPr id="1346" name="Shape 15">
          <a:extLst>
            <a:ext uri="{FF2B5EF4-FFF2-40B4-BE49-F238E27FC236}">
              <a16:creationId xmlns:a16="http://schemas.microsoft.com/office/drawing/2014/main" id="{00000000-0008-0000-0000-000042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76300"/>
    <xdr:sp macro="" textlink="">
      <xdr:nvSpPr>
        <xdr:cNvPr id="1347" name="Shape 16">
          <a:extLst>
            <a:ext uri="{FF2B5EF4-FFF2-40B4-BE49-F238E27FC236}">
              <a16:creationId xmlns:a16="http://schemas.microsoft.com/office/drawing/2014/main" id="{00000000-0008-0000-0000-000043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76300"/>
    <xdr:sp macro="" textlink="">
      <xdr:nvSpPr>
        <xdr:cNvPr id="1348" name="Shape 16">
          <a:extLst>
            <a:ext uri="{FF2B5EF4-FFF2-40B4-BE49-F238E27FC236}">
              <a16:creationId xmlns:a16="http://schemas.microsoft.com/office/drawing/2014/main" id="{00000000-0008-0000-0000-000044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76300"/>
    <xdr:sp macro="" textlink="">
      <xdr:nvSpPr>
        <xdr:cNvPr id="1349" name="Shape 16">
          <a:extLst>
            <a:ext uri="{FF2B5EF4-FFF2-40B4-BE49-F238E27FC236}">
              <a16:creationId xmlns:a16="http://schemas.microsoft.com/office/drawing/2014/main" id="{00000000-0008-0000-0000-000045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76300"/>
    <xdr:sp macro="" textlink="">
      <xdr:nvSpPr>
        <xdr:cNvPr id="1350" name="Shape 16">
          <a:extLst>
            <a:ext uri="{FF2B5EF4-FFF2-40B4-BE49-F238E27FC236}">
              <a16:creationId xmlns:a16="http://schemas.microsoft.com/office/drawing/2014/main" id="{00000000-0008-0000-0000-000046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51" name="Shape 17">
          <a:extLst>
            <a:ext uri="{FF2B5EF4-FFF2-40B4-BE49-F238E27FC236}">
              <a16:creationId xmlns:a16="http://schemas.microsoft.com/office/drawing/2014/main" id="{00000000-0008-0000-0000-000047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52" name="Shape 17">
          <a:extLst>
            <a:ext uri="{FF2B5EF4-FFF2-40B4-BE49-F238E27FC236}">
              <a16:creationId xmlns:a16="http://schemas.microsoft.com/office/drawing/2014/main" id="{00000000-0008-0000-0000-000048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53" name="Shape 17">
          <a:extLst>
            <a:ext uri="{FF2B5EF4-FFF2-40B4-BE49-F238E27FC236}">
              <a16:creationId xmlns:a16="http://schemas.microsoft.com/office/drawing/2014/main" id="{00000000-0008-0000-0000-000049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54" name="Shape 17">
          <a:extLst>
            <a:ext uri="{FF2B5EF4-FFF2-40B4-BE49-F238E27FC236}">
              <a16:creationId xmlns:a16="http://schemas.microsoft.com/office/drawing/2014/main" id="{00000000-0008-0000-0000-00004A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55" name="Shape 17">
          <a:extLst>
            <a:ext uri="{FF2B5EF4-FFF2-40B4-BE49-F238E27FC236}">
              <a16:creationId xmlns:a16="http://schemas.microsoft.com/office/drawing/2014/main" id="{00000000-0008-0000-0000-00004B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56" name="Shape 17">
          <a:extLst>
            <a:ext uri="{FF2B5EF4-FFF2-40B4-BE49-F238E27FC236}">
              <a16:creationId xmlns:a16="http://schemas.microsoft.com/office/drawing/2014/main" id="{00000000-0008-0000-0000-00004C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57" name="Shape 17">
          <a:extLst>
            <a:ext uri="{FF2B5EF4-FFF2-40B4-BE49-F238E27FC236}">
              <a16:creationId xmlns:a16="http://schemas.microsoft.com/office/drawing/2014/main" id="{00000000-0008-0000-0000-00004D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58" name="Shape 17">
          <a:extLst>
            <a:ext uri="{FF2B5EF4-FFF2-40B4-BE49-F238E27FC236}">
              <a16:creationId xmlns:a16="http://schemas.microsoft.com/office/drawing/2014/main" id="{00000000-0008-0000-0000-00004E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59" name="Shape 17">
          <a:extLst>
            <a:ext uri="{FF2B5EF4-FFF2-40B4-BE49-F238E27FC236}">
              <a16:creationId xmlns:a16="http://schemas.microsoft.com/office/drawing/2014/main" id="{00000000-0008-0000-0000-00004F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60" name="Shape 17">
          <a:extLst>
            <a:ext uri="{FF2B5EF4-FFF2-40B4-BE49-F238E27FC236}">
              <a16:creationId xmlns:a16="http://schemas.microsoft.com/office/drawing/2014/main" id="{00000000-0008-0000-0000-000050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61" name="Shape 17">
          <a:extLst>
            <a:ext uri="{FF2B5EF4-FFF2-40B4-BE49-F238E27FC236}">
              <a16:creationId xmlns:a16="http://schemas.microsoft.com/office/drawing/2014/main" id="{00000000-0008-0000-0000-000051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62" name="Shape 17">
          <a:extLst>
            <a:ext uri="{FF2B5EF4-FFF2-40B4-BE49-F238E27FC236}">
              <a16:creationId xmlns:a16="http://schemas.microsoft.com/office/drawing/2014/main" id="{00000000-0008-0000-0000-000052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76300"/>
    <xdr:sp macro="" textlink="">
      <xdr:nvSpPr>
        <xdr:cNvPr id="1363" name="Shape 16">
          <a:extLst>
            <a:ext uri="{FF2B5EF4-FFF2-40B4-BE49-F238E27FC236}">
              <a16:creationId xmlns:a16="http://schemas.microsoft.com/office/drawing/2014/main" id="{00000000-0008-0000-0000-000053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76300"/>
    <xdr:sp macro="" textlink="">
      <xdr:nvSpPr>
        <xdr:cNvPr id="1364" name="Shape 16">
          <a:extLst>
            <a:ext uri="{FF2B5EF4-FFF2-40B4-BE49-F238E27FC236}">
              <a16:creationId xmlns:a16="http://schemas.microsoft.com/office/drawing/2014/main" id="{00000000-0008-0000-0000-000054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76300"/>
    <xdr:sp macro="" textlink="">
      <xdr:nvSpPr>
        <xdr:cNvPr id="1365" name="Shape 16">
          <a:extLst>
            <a:ext uri="{FF2B5EF4-FFF2-40B4-BE49-F238E27FC236}">
              <a16:creationId xmlns:a16="http://schemas.microsoft.com/office/drawing/2014/main" id="{00000000-0008-0000-0000-000055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76300"/>
    <xdr:sp macro="" textlink="">
      <xdr:nvSpPr>
        <xdr:cNvPr id="1366" name="Shape 16">
          <a:extLst>
            <a:ext uri="{FF2B5EF4-FFF2-40B4-BE49-F238E27FC236}">
              <a16:creationId xmlns:a16="http://schemas.microsoft.com/office/drawing/2014/main" id="{00000000-0008-0000-0000-000056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67" name="Shape 17">
          <a:extLst>
            <a:ext uri="{FF2B5EF4-FFF2-40B4-BE49-F238E27FC236}">
              <a16:creationId xmlns:a16="http://schemas.microsoft.com/office/drawing/2014/main" id="{00000000-0008-0000-0000-000057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68" name="Shape 17">
          <a:extLst>
            <a:ext uri="{FF2B5EF4-FFF2-40B4-BE49-F238E27FC236}">
              <a16:creationId xmlns:a16="http://schemas.microsoft.com/office/drawing/2014/main" id="{00000000-0008-0000-0000-000058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69" name="Shape 17">
          <a:extLst>
            <a:ext uri="{FF2B5EF4-FFF2-40B4-BE49-F238E27FC236}">
              <a16:creationId xmlns:a16="http://schemas.microsoft.com/office/drawing/2014/main" id="{00000000-0008-0000-0000-000059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70" name="Shape 17">
          <a:extLst>
            <a:ext uri="{FF2B5EF4-FFF2-40B4-BE49-F238E27FC236}">
              <a16:creationId xmlns:a16="http://schemas.microsoft.com/office/drawing/2014/main" id="{00000000-0008-0000-0000-00005A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71" name="Shape 17">
          <a:extLst>
            <a:ext uri="{FF2B5EF4-FFF2-40B4-BE49-F238E27FC236}">
              <a16:creationId xmlns:a16="http://schemas.microsoft.com/office/drawing/2014/main" id="{00000000-0008-0000-0000-00005B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72" name="Shape 17">
          <a:extLst>
            <a:ext uri="{FF2B5EF4-FFF2-40B4-BE49-F238E27FC236}">
              <a16:creationId xmlns:a16="http://schemas.microsoft.com/office/drawing/2014/main" id="{00000000-0008-0000-0000-00005C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73" name="Shape 17">
          <a:extLst>
            <a:ext uri="{FF2B5EF4-FFF2-40B4-BE49-F238E27FC236}">
              <a16:creationId xmlns:a16="http://schemas.microsoft.com/office/drawing/2014/main" id="{00000000-0008-0000-0000-00005D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74" name="Shape 17">
          <a:extLst>
            <a:ext uri="{FF2B5EF4-FFF2-40B4-BE49-F238E27FC236}">
              <a16:creationId xmlns:a16="http://schemas.microsoft.com/office/drawing/2014/main" id="{00000000-0008-0000-0000-00005E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75" name="Shape 17">
          <a:extLst>
            <a:ext uri="{FF2B5EF4-FFF2-40B4-BE49-F238E27FC236}">
              <a16:creationId xmlns:a16="http://schemas.microsoft.com/office/drawing/2014/main" id="{00000000-0008-0000-0000-00005F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76" name="Shape 17">
          <a:extLst>
            <a:ext uri="{FF2B5EF4-FFF2-40B4-BE49-F238E27FC236}">
              <a16:creationId xmlns:a16="http://schemas.microsoft.com/office/drawing/2014/main" id="{00000000-0008-0000-0000-000060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77" name="Shape 17">
          <a:extLst>
            <a:ext uri="{FF2B5EF4-FFF2-40B4-BE49-F238E27FC236}">
              <a16:creationId xmlns:a16="http://schemas.microsoft.com/office/drawing/2014/main" id="{00000000-0008-0000-0000-000061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78" name="Shape 17">
          <a:extLst>
            <a:ext uri="{FF2B5EF4-FFF2-40B4-BE49-F238E27FC236}">
              <a16:creationId xmlns:a16="http://schemas.microsoft.com/office/drawing/2014/main" id="{00000000-0008-0000-0000-000062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76300"/>
    <xdr:sp macro="" textlink="">
      <xdr:nvSpPr>
        <xdr:cNvPr id="1379" name="Shape 16">
          <a:extLst>
            <a:ext uri="{FF2B5EF4-FFF2-40B4-BE49-F238E27FC236}">
              <a16:creationId xmlns:a16="http://schemas.microsoft.com/office/drawing/2014/main" id="{00000000-0008-0000-0000-000063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76300"/>
    <xdr:sp macro="" textlink="">
      <xdr:nvSpPr>
        <xdr:cNvPr id="1380" name="Shape 16">
          <a:extLst>
            <a:ext uri="{FF2B5EF4-FFF2-40B4-BE49-F238E27FC236}">
              <a16:creationId xmlns:a16="http://schemas.microsoft.com/office/drawing/2014/main" id="{00000000-0008-0000-0000-000064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76300"/>
    <xdr:sp macro="" textlink="">
      <xdr:nvSpPr>
        <xdr:cNvPr id="1381" name="Shape 16">
          <a:extLst>
            <a:ext uri="{FF2B5EF4-FFF2-40B4-BE49-F238E27FC236}">
              <a16:creationId xmlns:a16="http://schemas.microsoft.com/office/drawing/2014/main" id="{00000000-0008-0000-0000-000065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76300"/>
    <xdr:sp macro="" textlink="">
      <xdr:nvSpPr>
        <xdr:cNvPr id="1382" name="Shape 16">
          <a:extLst>
            <a:ext uri="{FF2B5EF4-FFF2-40B4-BE49-F238E27FC236}">
              <a16:creationId xmlns:a16="http://schemas.microsoft.com/office/drawing/2014/main" id="{00000000-0008-0000-0000-00006605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83" name="Shape 17">
          <a:extLst>
            <a:ext uri="{FF2B5EF4-FFF2-40B4-BE49-F238E27FC236}">
              <a16:creationId xmlns:a16="http://schemas.microsoft.com/office/drawing/2014/main" id="{00000000-0008-0000-0000-000067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84" name="Shape 17">
          <a:extLst>
            <a:ext uri="{FF2B5EF4-FFF2-40B4-BE49-F238E27FC236}">
              <a16:creationId xmlns:a16="http://schemas.microsoft.com/office/drawing/2014/main" id="{00000000-0008-0000-0000-000068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85" name="Shape 17">
          <a:extLst>
            <a:ext uri="{FF2B5EF4-FFF2-40B4-BE49-F238E27FC236}">
              <a16:creationId xmlns:a16="http://schemas.microsoft.com/office/drawing/2014/main" id="{00000000-0008-0000-0000-000069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86" name="Shape 17">
          <a:extLst>
            <a:ext uri="{FF2B5EF4-FFF2-40B4-BE49-F238E27FC236}">
              <a16:creationId xmlns:a16="http://schemas.microsoft.com/office/drawing/2014/main" id="{00000000-0008-0000-0000-00006A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87" name="Shape 17">
          <a:extLst>
            <a:ext uri="{FF2B5EF4-FFF2-40B4-BE49-F238E27FC236}">
              <a16:creationId xmlns:a16="http://schemas.microsoft.com/office/drawing/2014/main" id="{00000000-0008-0000-0000-00006B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88" name="Shape 17">
          <a:extLst>
            <a:ext uri="{FF2B5EF4-FFF2-40B4-BE49-F238E27FC236}">
              <a16:creationId xmlns:a16="http://schemas.microsoft.com/office/drawing/2014/main" id="{00000000-0008-0000-0000-00006C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89" name="Shape 17">
          <a:extLst>
            <a:ext uri="{FF2B5EF4-FFF2-40B4-BE49-F238E27FC236}">
              <a16:creationId xmlns:a16="http://schemas.microsoft.com/office/drawing/2014/main" id="{00000000-0008-0000-0000-00006D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90" name="Shape 17">
          <a:extLst>
            <a:ext uri="{FF2B5EF4-FFF2-40B4-BE49-F238E27FC236}">
              <a16:creationId xmlns:a16="http://schemas.microsoft.com/office/drawing/2014/main" id="{00000000-0008-0000-0000-00006E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91" name="Shape 17">
          <a:extLst>
            <a:ext uri="{FF2B5EF4-FFF2-40B4-BE49-F238E27FC236}">
              <a16:creationId xmlns:a16="http://schemas.microsoft.com/office/drawing/2014/main" id="{00000000-0008-0000-0000-00006F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92" name="Shape 17">
          <a:extLst>
            <a:ext uri="{FF2B5EF4-FFF2-40B4-BE49-F238E27FC236}">
              <a16:creationId xmlns:a16="http://schemas.microsoft.com/office/drawing/2014/main" id="{00000000-0008-0000-0000-000070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454</xdr:row>
      <xdr:rowOff>0</xdr:rowOff>
    </xdr:from>
    <xdr:ext cx="771525" cy="866775"/>
    <xdr:sp macro="" textlink="">
      <xdr:nvSpPr>
        <xdr:cNvPr id="1393" name="Shape 17">
          <a:extLst>
            <a:ext uri="{FF2B5EF4-FFF2-40B4-BE49-F238E27FC236}">
              <a16:creationId xmlns:a16="http://schemas.microsoft.com/office/drawing/2014/main" id="{00000000-0008-0000-0000-000071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454</xdr:row>
      <xdr:rowOff>0</xdr:rowOff>
    </xdr:from>
    <xdr:ext cx="771525" cy="866775"/>
    <xdr:sp macro="" textlink="">
      <xdr:nvSpPr>
        <xdr:cNvPr id="1394" name="Shape 17">
          <a:extLst>
            <a:ext uri="{FF2B5EF4-FFF2-40B4-BE49-F238E27FC236}">
              <a16:creationId xmlns:a16="http://schemas.microsoft.com/office/drawing/2014/main" id="{00000000-0008-0000-0000-00007205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395" name="Shape 12">
          <a:extLst>
            <a:ext uri="{FF2B5EF4-FFF2-40B4-BE49-F238E27FC236}">
              <a16:creationId xmlns:a16="http://schemas.microsoft.com/office/drawing/2014/main" id="{00000000-0008-0000-0000-00007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396" name="Shape 12">
          <a:extLst>
            <a:ext uri="{FF2B5EF4-FFF2-40B4-BE49-F238E27FC236}">
              <a16:creationId xmlns:a16="http://schemas.microsoft.com/office/drawing/2014/main" id="{00000000-0008-0000-0000-00007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397" name="Shape 12">
          <a:extLst>
            <a:ext uri="{FF2B5EF4-FFF2-40B4-BE49-F238E27FC236}">
              <a16:creationId xmlns:a16="http://schemas.microsoft.com/office/drawing/2014/main" id="{00000000-0008-0000-0000-00007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398" name="Shape 12">
          <a:extLst>
            <a:ext uri="{FF2B5EF4-FFF2-40B4-BE49-F238E27FC236}">
              <a16:creationId xmlns:a16="http://schemas.microsoft.com/office/drawing/2014/main" id="{00000000-0008-0000-0000-000076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399" name="Shape 11">
          <a:extLst>
            <a:ext uri="{FF2B5EF4-FFF2-40B4-BE49-F238E27FC236}">
              <a16:creationId xmlns:a16="http://schemas.microsoft.com/office/drawing/2014/main" id="{00000000-0008-0000-0000-00007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00" name="Shape 11">
          <a:extLst>
            <a:ext uri="{FF2B5EF4-FFF2-40B4-BE49-F238E27FC236}">
              <a16:creationId xmlns:a16="http://schemas.microsoft.com/office/drawing/2014/main" id="{00000000-0008-0000-0000-00007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01" name="Shape 11">
          <a:extLst>
            <a:ext uri="{FF2B5EF4-FFF2-40B4-BE49-F238E27FC236}">
              <a16:creationId xmlns:a16="http://schemas.microsoft.com/office/drawing/2014/main" id="{00000000-0008-0000-0000-00007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02" name="Shape 11">
          <a:extLst>
            <a:ext uri="{FF2B5EF4-FFF2-40B4-BE49-F238E27FC236}">
              <a16:creationId xmlns:a16="http://schemas.microsoft.com/office/drawing/2014/main" id="{00000000-0008-0000-0000-00007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03" name="Shape 11">
          <a:extLst>
            <a:ext uri="{FF2B5EF4-FFF2-40B4-BE49-F238E27FC236}">
              <a16:creationId xmlns:a16="http://schemas.microsoft.com/office/drawing/2014/main" id="{00000000-0008-0000-0000-00007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04" name="Shape 11">
          <a:extLst>
            <a:ext uri="{FF2B5EF4-FFF2-40B4-BE49-F238E27FC236}">
              <a16:creationId xmlns:a16="http://schemas.microsoft.com/office/drawing/2014/main" id="{00000000-0008-0000-0000-00007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05" name="Shape 11">
          <a:extLst>
            <a:ext uri="{FF2B5EF4-FFF2-40B4-BE49-F238E27FC236}">
              <a16:creationId xmlns:a16="http://schemas.microsoft.com/office/drawing/2014/main" id="{00000000-0008-0000-0000-00007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06" name="Shape 11">
          <a:extLst>
            <a:ext uri="{FF2B5EF4-FFF2-40B4-BE49-F238E27FC236}">
              <a16:creationId xmlns:a16="http://schemas.microsoft.com/office/drawing/2014/main" id="{00000000-0008-0000-0000-00007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07" name="Shape 11">
          <a:extLst>
            <a:ext uri="{FF2B5EF4-FFF2-40B4-BE49-F238E27FC236}">
              <a16:creationId xmlns:a16="http://schemas.microsoft.com/office/drawing/2014/main" id="{00000000-0008-0000-0000-00007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08" name="Shape 11">
          <a:extLst>
            <a:ext uri="{FF2B5EF4-FFF2-40B4-BE49-F238E27FC236}">
              <a16:creationId xmlns:a16="http://schemas.microsoft.com/office/drawing/2014/main" id="{00000000-0008-0000-0000-00008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09" name="Shape 11">
          <a:extLst>
            <a:ext uri="{FF2B5EF4-FFF2-40B4-BE49-F238E27FC236}">
              <a16:creationId xmlns:a16="http://schemas.microsoft.com/office/drawing/2014/main" id="{00000000-0008-0000-0000-00008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10" name="Shape 11">
          <a:extLst>
            <a:ext uri="{FF2B5EF4-FFF2-40B4-BE49-F238E27FC236}">
              <a16:creationId xmlns:a16="http://schemas.microsoft.com/office/drawing/2014/main" id="{00000000-0008-0000-0000-000082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411" name="Shape 12">
          <a:extLst>
            <a:ext uri="{FF2B5EF4-FFF2-40B4-BE49-F238E27FC236}">
              <a16:creationId xmlns:a16="http://schemas.microsoft.com/office/drawing/2014/main" id="{00000000-0008-0000-0000-00008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412" name="Shape 12">
          <a:extLst>
            <a:ext uri="{FF2B5EF4-FFF2-40B4-BE49-F238E27FC236}">
              <a16:creationId xmlns:a16="http://schemas.microsoft.com/office/drawing/2014/main" id="{00000000-0008-0000-0000-00008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413" name="Shape 12">
          <a:extLst>
            <a:ext uri="{FF2B5EF4-FFF2-40B4-BE49-F238E27FC236}">
              <a16:creationId xmlns:a16="http://schemas.microsoft.com/office/drawing/2014/main" id="{00000000-0008-0000-0000-00008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414" name="Shape 12">
          <a:extLst>
            <a:ext uri="{FF2B5EF4-FFF2-40B4-BE49-F238E27FC236}">
              <a16:creationId xmlns:a16="http://schemas.microsoft.com/office/drawing/2014/main" id="{00000000-0008-0000-0000-000086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15" name="Shape 11">
          <a:extLst>
            <a:ext uri="{FF2B5EF4-FFF2-40B4-BE49-F238E27FC236}">
              <a16:creationId xmlns:a16="http://schemas.microsoft.com/office/drawing/2014/main" id="{00000000-0008-0000-0000-00008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16" name="Shape 11">
          <a:extLst>
            <a:ext uri="{FF2B5EF4-FFF2-40B4-BE49-F238E27FC236}">
              <a16:creationId xmlns:a16="http://schemas.microsoft.com/office/drawing/2014/main" id="{00000000-0008-0000-0000-00008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17" name="Shape 11">
          <a:extLst>
            <a:ext uri="{FF2B5EF4-FFF2-40B4-BE49-F238E27FC236}">
              <a16:creationId xmlns:a16="http://schemas.microsoft.com/office/drawing/2014/main" id="{00000000-0008-0000-0000-00008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18" name="Shape 11">
          <a:extLst>
            <a:ext uri="{FF2B5EF4-FFF2-40B4-BE49-F238E27FC236}">
              <a16:creationId xmlns:a16="http://schemas.microsoft.com/office/drawing/2014/main" id="{00000000-0008-0000-0000-00008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19" name="Shape 11">
          <a:extLst>
            <a:ext uri="{FF2B5EF4-FFF2-40B4-BE49-F238E27FC236}">
              <a16:creationId xmlns:a16="http://schemas.microsoft.com/office/drawing/2014/main" id="{00000000-0008-0000-0000-00008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20" name="Shape 11">
          <a:extLst>
            <a:ext uri="{FF2B5EF4-FFF2-40B4-BE49-F238E27FC236}">
              <a16:creationId xmlns:a16="http://schemas.microsoft.com/office/drawing/2014/main" id="{00000000-0008-0000-0000-00008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21" name="Shape 11">
          <a:extLst>
            <a:ext uri="{FF2B5EF4-FFF2-40B4-BE49-F238E27FC236}">
              <a16:creationId xmlns:a16="http://schemas.microsoft.com/office/drawing/2014/main" id="{00000000-0008-0000-0000-00008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22" name="Shape 11">
          <a:extLst>
            <a:ext uri="{FF2B5EF4-FFF2-40B4-BE49-F238E27FC236}">
              <a16:creationId xmlns:a16="http://schemas.microsoft.com/office/drawing/2014/main" id="{00000000-0008-0000-0000-00008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23" name="Shape 11">
          <a:extLst>
            <a:ext uri="{FF2B5EF4-FFF2-40B4-BE49-F238E27FC236}">
              <a16:creationId xmlns:a16="http://schemas.microsoft.com/office/drawing/2014/main" id="{00000000-0008-0000-0000-00008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24" name="Shape 11">
          <a:extLst>
            <a:ext uri="{FF2B5EF4-FFF2-40B4-BE49-F238E27FC236}">
              <a16:creationId xmlns:a16="http://schemas.microsoft.com/office/drawing/2014/main" id="{00000000-0008-0000-0000-00009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25" name="Shape 11">
          <a:extLst>
            <a:ext uri="{FF2B5EF4-FFF2-40B4-BE49-F238E27FC236}">
              <a16:creationId xmlns:a16="http://schemas.microsoft.com/office/drawing/2014/main" id="{00000000-0008-0000-0000-00009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26" name="Shape 11">
          <a:extLst>
            <a:ext uri="{FF2B5EF4-FFF2-40B4-BE49-F238E27FC236}">
              <a16:creationId xmlns:a16="http://schemas.microsoft.com/office/drawing/2014/main" id="{00000000-0008-0000-0000-000092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427" name="Shape 12">
          <a:extLst>
            <a:ext uri="{FF2B5EF4-FFF2-40B4-BE49-F238E27FC236}">
              <a16:creationId xmlns:a16="http://schemas.microsoft.com/office/drawing/2014/main" id="{00000000-0008-0000-0000-00009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428" name="Shape 12">
          <a:extLst>
            <a:ext uri="{FF2B5EF4-FFF2-40B4-BE49-F238E27FC236}">
              <a16:creationId xmlns:a16="http://schemas.microsoft.com/office/drawing/2014/main" id="{00000000-0008-0000-0000-00009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429" name="Shape 12">
          <a:extLst>
            <a:ext uri="{FF2B5EF4-FFF2-40B4-BE49-F238E27FC236}">
              <a16:creationId xmlns:a16="http://schemas.microsoft.com/office/drawing/2014/main" id="{00000000-0008-0000-0000-00009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430" name="Shape 12">
          <a:extLst>
            <a:ext uri="{FF2B5EF4-FFF2-40B4-BE49-F238E27FC236}">
              <a16:creationId xmlns:a16="http://schemas.microsoft.com/office/drawing/2014/main" id="{00000000-0008-0000-0000-000096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31" name="Shape 11">
          <a:extLst>
            <a:ext uri="{FF2B5EF4-FFF2-40B4-BE49-F238E27FC236}">
              <a16:creationId xmlns:a16="http://schemas.microsoft.com/office/drawing/2014/main" id="{00000000-0008-0000-0000-00009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32" name="Shape 11">
          <a:extLst>
            <a:ext uri="{FF2B5EF4-FFF2-40B4-BE49-F238E27FC236}">
              <a16:creationId xmlns:a16="http://schemas.microsoft.com/office/drawing/2014/main" id="{00000000-0008-0000-0000-00009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33" name="Shape 11">
          <a:extLst>
            <a:ext uri="{FF2B5EF4-FFF2-40B4-BE49-F238E27FC236}">
              <a16:creationId xmlns:a16="http://schemas.microsoft.com/office/drawing/2014/main" id="{00000000-0008-0000-0000-00009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34" name="Shape 11">
          <a:extLst>
            <a:ext uri="{FF2B5EF4-FFF2-40B4-BE49-F238E27FC236}">
              <a16:creationId xmlns:a16="http://schemas.microsoft.com/office/drawing/2014/main" id="{00000000-0008-0000-0000-00009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35" name="Shape 11">
          <a:extLst>
            <a:ext uri="{FF2B5EF4-FFF2-40B4-BE49-F238E27FC236}">
              <a16:creationId xmlns:a16="http://schemas.microsoft.com/office/drawing/2014/main" id="{00000000-0008-0000-0000-00009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36" name="Shape 11">
          <a:extLst>
            <a:ext uri="{FF2B5EF4-FFF2-40B4-BE49-F238E27FC236}">
              <a16:creationId xmlns:a16="http://schemas.microsoft.com/office/drawing/2014/main" id="{00000000-0008-0000-0000-00009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37" name="Shape 11">
          <a:extLst>
            <a:ext uri="{FF2B5EF4-FFF2-40B4-BE49-F238E27FC236}">
              <a16:creationId xmlns:a16="http://schemas.microsoft.com/office/drawing/2014/main" id="{00000000-0008-0000-0000-00009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38" name="Shape 11">
          <a:extLst>
            <a:ext uri="{FF2B5EF4-FFF2-40B4-BE49-F238E27FC236}">
              <a16:creationId xmlns:a16="http://schemas.microsoft.com/office/drawing/2014/main" id="{00000000-0008-0000-0000-00009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39" name="Shape 11">
          <a:extLst>
            <a:ext uri="{FF2B5EF4-FFF2-40B4-BE49-F238E27FC236}">
              <a16:creationId xmlns:a16="http://schemas.microsoft.com/office/drawing/2014/main" id="{00000000-0008-0000-0000-00009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40" name="Shape 11">
          <a:extLst>
            <a:ext uri="{FF2B5EF4-FFF2-40B4-BE49-F238E27FC236}">
              <a16:creationId xmlns:a16="http://schemas.microsoft.com/office/drawing/2014/main" id="{00000000-0008-0000-0000-0000A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462</xdr:row>
      <xdr:rowOff>0</xdr:rowOff>
    </xdr:from>
    <xdr:ext cx="771525" cy="857250"/>
    <xdr:sp macro="" textlink="">
      <xdr:nvSpPr>
        <xdr:cNvPr id="1441" name="Shape 11">
          <a:extLst>
            <a:ext uri="{FF2B5EF4-FFF2-40B4-BE49-F238E27FC236}">
              <a16:creationId xmlns:a16="http://schemas.microsoft.com/office/drawing/2014/main" id="{00000000-0008-0000-0000-0000A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442" name="Shape 10">
          <a:extLst>
            <a:ext uri="{FF2B5EF4-FFF2-40B4-BE49-F238E27FC236}">
              <a16:creationId xmlns:a16="http://schemas.microsoft.com/office/drawing/2014/main" id="{00000000-0008-0000-0000-0000A2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443" name="Shape 10">
          <a:extLst>
            <a:ext uri="{FF2B5EF4-FFF2-40B4-BE49-F238E27FC236}">
              <a16:creationId xmlns:a16="http://schemas.microsoft.com/office/drawing/2014/main" id="{00000000-0008-0000-0000-0000A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444" name="Shape 10">
          <a:extLst>
            <a:ext uri="{FF2B5EF4-FFF2-40B4-BE49-F238E27FC236}">
              <a16:creationId xmlns:a16="http://schemas.microsoft.com/office/drawing/2014/main" id="{00000000-0008-0000-0000-0000A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445" name="Shape 10">
          <a:extLst>
            <a:ext uri="{FF2B5EF4-FFF2-40B4-BE49-F238E27FC236}">
              <a16:creationId xmlns:a16="http://schemas.microsoft.com/office/drawing/2014/main" id="{00000000-0008-0000-0000-0000A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46" name="Shape 13">
          <a:extLst>
            <a:ext uri="{FF2B5EF4-FFF2-40B4-BE49-F238E27FC236}">
              <a16:creationId xmlns:a16="http://schemas.microsoft.com/office/drawing/2014/main" id="{00000000-0008-0000-0000-0000A6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47" name="Shape 13">
          <a:extLst>
            <a:ext uri="{FF2B5EF4-FFF2-40B4-BE49-F238E27FC236}">
              <a16:creationId xmlns:a16="http://schemas.microsoft.com/office/drawing/2014/main" id="{00000000-0008-0000-0000-0000A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48" name="Shape 13">
          <a:extLst>
            <a:ext uri="{FF2B5EF4-FFF2-40B4-BE49-F238E27FC236}">
              <a16:creationId xmlns:a16="http://schemas.microsoft.com/office/drawing/2014/main" id="{00000000-0008-0000-0000-0000A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49" name="Shape 13">
          <a:extLst>
            <a:ext uri="{FF2B5EF4-FFF2-40B4-BE49-F238E27FC236}">
              <a16:creationId xmlns:a16="http://schemas.microsoft.com/office/drawing/2014/main" id="{00000000-0008-0000-0000-0000A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50" name="Shape 13">
          <a:extLst>
            <a:ext uri="{FF2B5EF4-FFF2-40B4-BE49-F238E27FC236}">
              <a16:creationId xmlns:a16="http://schemas.microsoft.com/office/drawing/2014/main" id="{00000000-0008-0000-0000-0000A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51" name="Shape 13">
          <a:extLst>
            <a:ext uri="{FF2B5EF4-FFF2-40B4-BE49-F238E27FC236}">
              <a16:creationId xmlns:a16="http://schemas.microsoft.com/office/drawing/2014/main" id="{00000000-0008-0000-0000-0000A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52" name="Shape 13">
          <a:extLst>
            <a:ext uri="{FF2B5EF4-FFF2-40B4-BE49-F238E27FC236}">
              <a16:creationId xmlns:a16="http://schemas.microsoft.com/office/drawing/2014/main" id="{00000000-0008-0000-0000-0000A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53" name="Shape 13">
          <a:extLst>
            <a:ext uri="{FF2B5EF4-FFF2-40B4-BE49-F238E27FC236}">
              <a16:creationId xmlns:a16="http://schemas.microsoft.com/office/drawing/2014/main" id="{00000000-0008-0000-0000-0000A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54" name="Shape 13">
          <a:extLst>
            <a:ext uri="{FF2B5EF4-FFF2-40B4-BE49-F238E27FC236}">
              <a16:creationId xmlns:a16="http://schemas.microsoft.com/office/drawing/2014/main" id="{00000000-0008-0000-0000-0000A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55" name="Shape 13">
          <a:extLst>
            <a:ext uri="{FF2B5EF4-FFF2-40B4-BE49-F238E27FC236}">
              <a16:creationId xmlns:a16="http://schemas.microsoft.com/office/drawing/2014/main" id="{00000000-0008-0000-0000-0000A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56" name="Shape 13">
          <a:extLst>
            <a:ext uri="{FF2B5EF4-FFF2-40B4-BE49-F238E27FC236}">
              <a16:creationId xmlns:a16="http://schemas.microsoft.com/office/drawing/2014/main" id="{00000000-0008-0000-0000-0000B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57" name="Shape 13">
          <a:extLst>
            <a:ext uri="{FF2B5EF4-FFF2-40B4-BE49-F238E27FC236}">
              <a16:creationId xmlns:a16="http://schemas.microsoft.com/office/drawing/2014/main" id="{00000000-0008-0000-0000-0000B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458" name="Shape 10">
          <a:extLst>
            <a:ext uri="{FF2B5EF4-FFF2-40B4-BE49-F238E27FC236}">
              <a16:creationId xmlns:a16="http://schemas.microsoft.com/office/drawing/2014/main" id="{00000000-0008-0000-0000-0000B2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459" name="Shape 10">
          <a:extLst>
            <a:ext uri="{FF2B5EF4-FFF2-40B4-BE49-F238E27FC236}">
              <a16:creationId xmlns:a16="http://schemas.microsoft.com/office/drawing/2014/main" id="{00000000-0008-0000-0000-0000B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460" name="Shape 10">
          <a:extLst>
            <a:ext uri="{FF2B5EF4-FFF2-40B4-BE49-F238E27FC236}">
              <a16:creationId xmlns:a16="http://schemas.microsoft.com/office/drawing/2014/main" id="{00000000-0008-0000-0000-0000B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461" name="Shape 10">
          <a:extLst>
            <a:ext uri="{FF2B5EF4-FFF2-40B4-BE49-F238E27FC236}">
              <a16:creationId xmlns:a16="http://schemas.microsoft.com/office/drawing/2014/main" id="{00000000-0008-0000-0000-0000B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62" name="Shape 13">
          <a:extLst>
            <a:ext uri="{FF2B5EF4-FFF2-40B4-BE49-F238E27FC236}">
              <a16:creationId xmlns:a16="http://schemas.microsoft.com/office/drawing/2014/main" id="{00000000-0008-0000-0000-0000B6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63" name="Shape 13">
          <a:extLst>
            <a:ext uri="{FF2B5EF4-FFF2-40B4-BE49-F238E27FC236}">
              <a16:creationId xmlns:a16="http://schemas.microsoft.com/office/drawing/2014/main" id="{00000000-0008-0000-0000-0000B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64" name="Shape 13">
          <a:extLst>
            <a:ext uri="{FF2B5EF4-FFF2-40B4-BE49-F238E27FC236}">
              <a16:creationId xmlns:a16="http://schemas.microsoft.com/office/drawing/2014/main" id="{00000000-0008-0000-0000-0000B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65" name="Shape 13">
          <a:extLst>
            <a:ext uri="{FF2B5EF4-FFF2-40B4-BE49-F238E27FC236}">
              <a16:creationId xmlns:a16="http://schemas.microsoft.com/office/drawing/2014/main" id="{00000000-0008-0000-0000-0000B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66" name="Shape 13">
          <a:extLst>
            <a:ext uri="{FF2B5EF4-FFF2-40B4-BE49-F238E27FC236}">
              <a16:creationId xmlns:a16="http://schemas.microsoft.com/office/drawing/2014/main" id="{00000000-0008-0000-0000-0000B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67" name="Shape 13">
          <a:extLst>
            <a:ext uri="{FF2B5EF4-FFF2-40B4-BE49-F238E27FC236}">
              <a16:creationId xmlns:a16="http://schemas.microsoft.com/office/drawing/2014/main" id="{00000000-0008-0000-0000-0000B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68" name="Shape 13">
          <a:extLst>
            <a:ext uri="{FF2B5EF4-FFF2-40B4-BE49-F238E27FC236}">
              <a16:creationId xmlns:a16="http://schemas.microsoft.com/office/drawing/2014/main" id="{00000000-0008-0000-0000-0000B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69" name="Shape 13">
          <a:extLst>
            <a:ext uri="{FF2B5EF4-FFF2-40B4-BE49-F238E27FC236}">
              <a16:creationId xmlns:a16="http://schemas.microsoft.com/office/drawing/2014/main" id="{00000000-0008-0000-0000-0000B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70" name="Shape 13">
          <a:extLst>
            <a:ext uri="{FF2B5EF4-FFF2-40B4-BE49-F238E27FC236}">
              <a16:creationId xmlns:a16="http://schemas.microsoft.com/office/drawing/2014/main" id="{00000000-0008-0000-0000-0000B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71" name="Shape 13">
          <a:extLst>
            <a:ext uri="{FF2B5EF4-FFF2-40B4-BE49-F238E27FC236}">
              <a16:creationId xmlns:a16="http://schemas.microsoft.com/office/drawing/2014/main" id="{00000000-0008-0000-0000-0000B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72" name="Shape 13">
          <a:extLst>
            <a:ext uri="{FF2B5EF4-FFF2-40B4-BE49-F238E27FC236}">
              <a16:creationId xmlns:a16="http://schemas.microsoft.com/office/drawing/2014/main" id="{00000000-0008-0000-0000-0000C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73" name="Shape 13">
          <a:extLst>
            <a:ext uri="{FF2B5EF4-FFF2-40B4-BE49-F238E27FC236}">
              <a16:creationId xmlns:a16="http://schemas.microsoft.com/office/drawing/2014/main" id="{00000000-0008-0000-0000-0000C1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474" name="Shape 10">
          <a:extLst>
            <a:ext uri="{FF2B5EF4-FFF2-40B4-BE49-F238E27FC236}">
              <a16:creationId xmlns:a16="http://schemas.microsoft.com/office/drawing/2014/main" id="{00000000-0008-0000-0000-0000C2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475" name="Shape 10">
          <a:extLst>
            <a:ext uri="{FF2B5EF4-FFF2-40B4-BE49-F238E27FC236}">
              <a16:creationId xmlns:a16="http://schemas.microsoft.com/office/drawing/2014/main" id="{00000000-0008-0000-0000-0000C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476" name="Shape 10">
          <a:extLst>
            <a:ext uri="{FF2B5EF4-FFF2-40B4-BE49-F238E27FC236}">
              <a16:creationId xmlns:a16="http://schemas.microsoft.com/office/drawing/2014/main" id="{00000000-0008-0000-0000-0000C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66775"/>
    <xdr:sp macro="" textlink="">
      <xdr:nvSpPr>
        <xdr:cNvPr id="1477" name="Shape 10">
          <a:extLst>
            <a:ext uri="{FF2B5EF4-FFF2-40B4-BE49-F238E27FC236}">
              <a16:creationId xmlns:a16="http://schemas.microsoft.com/office/drawing/2014/main" id="{00000000-0008-0000-0000-0000C5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78" name="Shape 13">
          <a:extLst>
            <a:ext uri="{FF2B5EF4-FFF2-40B4-BE49-F238E27FC236}">
              <a16:creationId xmlns:a16="http://schemas.microsoft.com/office/drawing/2014/main" id="{00000000-0008-0000-0000-0000C6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79" name="Shape 13">
          <a:extLst>
            <a:ext uri="{FF2B5EF4-FFF2-40B4-BE49-F238E27FC236}">
              <a16:creationId xmlns:a16="http://schemas.microsoft.com/office/drawing/2014/main" id="{00000000-0008-0000-0000-0000C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80" name="Shape 13">
          <a:extLst>
            <a:ext uri="{FF2B5EF4-FFF2-40B4-BE49-F238E27FC236}">
              <a16:creationId xmlns:a16="http://schemas.microsoft.com/office/drawing/2014/main" id="{00000000-0008-0000-0000-0000C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81" name="Shape 13">
          <a:extLst>
            <a:ext uri="{FF2B5EF4-FFF2-40B4-BE49-F238E27FC236}">
              <a16:creationId xmlns:a16="http://schemas.microsoft.com/office/drawing/2014/main" id="{00000000-0008-0000-0000-0000C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82" name="Shape 13">
          <a:extLst>
            <a:ext uri="{FF2B5EF4-FFF2-40B4-BE49-F238E27FC236}">
              <a16:creationId xmlns:a16="http://schemas.microsoft.com/office/drawing/2014/main" id="{00000000-0008-0000-0000-0000C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83" name="Shape 13">
          <a:extLst>
            <a:ext uri="{FF2B5EF4-FFF2-40B4-BE49-F238E27FC236}">
              <a16:creationId xmlns:a16="http://schemas.microsoft.com/office/drawing/2014/main" id="{00000000-0008-0000-0000-0000C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84" name="Shape 13">
          <a:extLst>
            <a:ext uri="{FF2B5EF4-FFF2-40B4-BE49-F238E27FC236}">
              <a16:creationId xmlns:a16="http://schemas.microsoft.com/office/drawing/2014/main" id="{00000000-0008-0000-0000-0000C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85" name="Shape 13">
          <a:extLst>
            <a:ext uri="{FF2B5EF4-FFF2-40B4-BE49-F238E27FC236}">
              <a16:creationId xmlns:a16="http://schemas.microsoft.com/office/drawing/2014/main" id="{00000000-0008-0000-0000-0000C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86" name="Shape 13">
          <a:extLst>
            <a:ext uri="{FF2B5EF4-FFF2-40B4-BE49-F238E27FC236}">
              <a16:creationId xmlns:a16="http://schemas.microsoft.com/office/drawing/2014/main" id="{00000000-0008-0000-0000-0000C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463</xdr:row>
      <xdr:rowOff>0</xdr:rowOff>
    </xdr:from>
    <xdr:ext cx="771525" cy="857250"/>
    <xdr:sp macro="" textlink="">
      <xdr:nvSpPr>
        <xdr:cNvPr id="1487" name="Shape 13">
          <a:extLst>
            <a:ext uri="{FF2B5EF4-FFF2-40B4-BE49-F238E27FC236}">
              <a16:creationId xmlns:a16="http://schemas.microsoft.com/office/drawing/2014/main" id="{00000000-0008-0000-0000-0000C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463</xdr:row>
      <xdr:rowOff>0</xdr:rowOff>
    </xdr:from>
    <xdr:ext cx="771525" cy="857250"/>
    <xdr:sp macro="" textlink="">
      <xdr:nvSpPr>
        <xdr:cNvPr id="1488" name="Shape 13">
          <a:extLst>
            <a:ext uri="{FF2B5EF4-FFF2-40B4-BE49-F238E27FC236}">
              <a16:creationId xmlns:a16="http://schemas.microsoft.com/office/drawing/2014/main" id="{00000000-0008-0000-0000-0000D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489" name="Shape 12">
          <a:extLst>
            <a:ext uri="{FF2B5EF4-FFF2-40B4-BE49-F238E27FC236}">
              <a16:creationId xmlns:a16="http://schemas.microsoft.com/office/drawing/2014/main" id="{00000000-0008-0000-0000-0000D1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490" name="Shape 12">
          <a:extLst>
            <a:ext uri="{FF2B5EF4-FFF2-40B4-BE49-F238E27FC236}">
              <a16:creationId xmlns:a16="http://schemas.microsoft.com/office/drawing/2014/main" id="{00000000-0008-0000-0000-0000D2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491" name="Shape 12">
          <a:extLst>
            <a:ext uri="{FF2B5EF4-FFF2-40B4-BE49-F238E27FC236}">
              <a16:creationId xmlns:a16="http://schemas.microsoft.com/office/drawing/2014/main" id="{00000000-0008-0000-0000-0000D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492" name="Shape 12">
          <a:extLst>
            <a:ext uri="{FF2B5EF4-FFF2-40B4-BE49-F238E27FC236}">
              <a16:creationId xmlns:a16="http://schemas.microsoft.com/office/drawing/2014/main" id="{00000000-0008-0000-0000-0000D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93" name="Shape 11">
          <a:extLst>
            <a:ext uri="{FF2B5EF4-FFF2-40B4-BE49-F238E27FC236}">
              <a16:creationId xmlns:a16="http://schemas.microsoft.com/office/drawing/2014/main" id="{00000000-0008-0000-0000-0000D5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94" name="Shape 11">
          <a:extLst>
            <a:ext uri="{FF2B5EF4-FFF2-40B4-BE49-F238E27FC236}">
              <a16:creationId xmlns:a16="http://schemas.microsoft.com/office/drawing/2014/main" id="{00000000-0008-0000-0000-0000D6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95" name="Shape 11">
          <a:extLst>
            <a:ext uri="{FF2B5EF4-FFF2-40B4-BE49-F238E27FC236}">
              <a16:creationId xmlns:a16="http://schemas.microsoft.com/office/drawing/2014/main" id="{00000000-0008-0000-0000-0000D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96" name="Shape 11">
          <a:extLst>
            <a:ext uri="{FF2B5EF4-FFF2-40B4-BE49-F238E27FC236}">
              <a16:creationId xmlns:a16="http://schemas.microsoft.com/office/drawing/2014/main" id="{00000000-0008-0000-0000-0000D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97" name="Shape 11">
          <a:extLst>
            <a:ext uri="{FF2B5EF4-FFF2-40B4-BE49-F238E27FC236}">
              <a16:creationId xmlns:a16="http://schemas.microsoft.com/office/drawing/2014/main" id="{00000000-0008-0000-0000-0000D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98" name="Shape 11">
          <a:extLst>
            <a:ext uri="{FF2B5EF4-FFF2-40B4-BE49-F238E27FC236}">
              <a16:creationId xmlns:a16="http://schemas.microsoft.com/office/drawing/2014/main" id="{00000000-0008-0000-0000-0000D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499" name="Shape 11">
          <a:extLst>
            <a:ext uri="{FF2B5EF4-FFF2-40B4-BE49-F238E27FC236}">
              <a16:creationId xmlns:a16="http://schemas.microsoft.com/office/drawing/2014/main" id="{00000000-0008-0000-0000-0000D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00" name="Shape 11">
          <a:extLst>
            <a:ext uri="{FF2B5EF4-FFF2-40B4-BE49-F238E27FC236}">
              <a16:creationId xmlns:a16="http://schemas.microsoft.com/office/drawing/2014/main" id="{00000000-0008-0000-0000-0000D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01" name="Shape 11">
          <a:extLst>
            <a:ext uri="{FF2B5EF4-FFF2-40B4-BE49-F238E27FC236}">
              <a16:creationId xmlns:a16="http://schemas.microsoft.com/office/drawing/2014/main" id="{00000000-0008-0000-0000-0000D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02" name="Shape 11">
          <a:extLst>
            <a:ext uri="{FF2B5EF4-FFF2-40B4-BE49-F238E27FC236}">
              <a16:creationId xmlns:a16="http://schemas.microsoft.com/office/drawing/2014/main" id="{00000000-0008-0000-0000-0000D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03" name="Shape 11">
          <a:extLst>
            <a:ext uri="{FF2B5EF4-FFF2-40B4-BE49-F238E27FC236}">
              <a16:creationId xmlns:a16="http://schemas.microsoft.com/office/drawing/2014/main" id="{00000000-0008-0000-0000-0000D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04" name="Shape 11">
          <a:extLst>
            <a:ext uri="{FF2B5EF4-FFF2-40B4-BE49-F238E27FC236}">
              <a16:creationId xmlns:a16="http://schemas.microsoft.com/office/drawing/2014/main" id="{00000000-0008-0000-0000-0000E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505" name="Shape 12">
          <a:extLst>
            <a:ext uri="{FF2B5EF4-FFF2-40B4-BE49-F238E27FC236}">
              <a16:creationId xmlns:a16="http://schemas.microsoft.com/office/drawing/2014/main" id="{00000000-0008-0000-0000-0000E1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506" name="Shape 12">
          <a:extLst>
            <a:ext uri="{FF2B5EF4-FFF2-40B4-BE49-F238E27FC236}">
              <a16:creationId xmlns:a16="http://schemas.microsoft.com/office/drawing/2014/main" id="{00000000-0008-0000-0000-0000E2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507" name="Shape 12">
          <a:extLst>
            <a:ext uri="{FF2B5EF4-FFF2-40B4-BE49-F238E27FC236}">
              <a16:creationId xmlns:a16="http://schemas.microsoft.com/office/drawing/2014/main" id="{00000000-0008-0000-0000-0000E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508" name="Shape 12">
          <a:extLst>
            <a:ext uri="{FF2B5EF4-FFF2-40B4-BE49-F238E27FC236}">
              <a16:creationId xmlns:a16="http://schemas.microsoft.com/office/drawing/2014/main" id="{00000000-0008-0000-0000-0000E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09" name="Shape 11">
          <a:extLst>
            <a:ext uri="{FF2B5EF4-FFF2-40B4-BE49-F238E27FC236}">
              <a16:creationId xmlns:a16="http://schemas.microsoft.com/office/drawing/2014/main" id="{00000000-0008-0000-0000-0000E5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10" name="Shape 11">
          <a:extLst>
            <a:ext uri="{FF2B5EF4-FFF2-40B4-BE49-F238E27FC236}">
              <a16:creationId xmlns:a16="http://schemas.microsoft.com/office/drawing/2014/main" id="{00000000-0008-0000-0000-0000E6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11" name="Shape 11">
          <a:extLst>
            <a:ext uri="{FF2B5EF4-FFF2-40B4-BE49-F238E27FC236}">
              <a16:creationId xmlns:a16="http://schemas.microsoft.com/office/drawing/2014/main" id="{00000000-0008-0000-0000-0000E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12" name="Shape 11">
          <a:extLst>
            <a:ext uri="{FF2B5EF4-FFF2-40B4-BE49-F238E27FC236}">
              <a16:creationId xmlns:a16="http://schemas.microsoft.com/office/drawing/2014/main" id="{00000000-0008-0000-0000-0000E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13" name="Shape 11">
          <a:extLst>
            <a:ext uri="{FF2B5EF4-FFF2-40B4-BE49-F238E27FC236}">
              <a16:creationId xmlns:a16="http://schemas.microsoft.com/office/drawing/2014/main" id="{00000000-0008-0000-0000-0000E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14" name="Shape 11">
          <a:extLst>
            <a:ext uri="{FF2B5EF4-FFF2-40B4-BE49-F238E27FC236}">
              <a16:creationId xmlns:a16="http://schemas.microsoft.com/office/drawing/2014/main" id="{00000000-0008-0000-0000-0000E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15" name="Shape 11">
          <a:extLst>
            <a:ext uri="{FF2B5EF4-FFF2-40B4-BE49-F238E27FC236}">
              <a16:creationId xmlns:a16="http://schemas.microsoft.com/office/drawing/2014/main" id="{00000000-0008-0000-0000-0000E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16" name="Shape 11">
          <a:extLst>
            <a:ext uri="{FF2B5EF4-FFF2-40B4-BE49-F238E27FC236}">
              <a16:creationId xmlns:a16="http://schemas.microsoft.com/office/drawing/2014/main" id="{00000000-0008-0000-0000-0000E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17" name="Shape 11">
          <a:extLst>
            <a:ext uri="{FF2B5EF4-FFF2-40B4-BE49-F238E27FC236}">
              <a16:creationId xmlns:a16="http://schemas.microsoft.com/office/drawing/2014/main" id="{00000000-0008-0000-0000-0000E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18" name="Shape 11">
          <a:extLst>
            <a:ext uri="{FF2B5EF4-FFF2-40B4-BE49-F238E27FC236}">
              <a16:creationId xmlns:a16="http://schemas.microsoft.com/office/drawing/2014/main" id="{00000000-0008-0000-0000-0000E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19" name="Shape 11">
          <a:extLst>
            <a:ext uri="{FF2B5EF4-FFF2-40B4-BE49-F238E27FC236}">
              <a16:creationId xmlns:a16="http://schemas.microsoft.com/office/drawing/2014/main" id="{00000000-0008-0000-0000-0000E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20" name="Shape 11">
          <a:extLst>
            <a:ext uri="{FF2B5EF4-FFF2-40B4-BE49-F238E27FC236}">
              <a16:creationId xmlns:a16="http://schemas.microsoft.com/office/drawing/2014/main" id="{00000000-0008-0000-0000-0000F0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521" name="Shape 12">
          <a:extLst>
            <a:ext uri="{FF2B5EF4-FFF2-40B4-BE49-F238E27FC236}">
              <a16:creationId xmlns:a16="http://schemas.microsoft.com/office/drawing/2014/main" id="{00000000-0008-0000-0000-0000F1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522" name="Shape 12">
          <a:extLst>
            <a:ext uri="{FF2B5EF4-FFF2-40B4-BE49-F238E27FC236}">
              <a16:creationId xmlns:a16="http://schemas.microsoft.com/office/drawing/2014/main" id="{00000000-0008-0000-0000-0000F2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523" name="Shape 12">
          <a:extLst>
            <a:ext uri="{FF2B5EF4-FFF2-40B4-BE49-F238E27FC236}">
              <a16:creationId xmlns:a16="http://schemas.microsoft.com/office/drawing/2014/main" id="{00000000-0008-0000-0000-0000F3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66775"/>
    <xdr:sp macro="" textlink="">
      <xdr:nvSpPr>
        <xdr:cNvPr id="1524" name="Shape 12">
          <a:extLst>
            <a:ext uri="{FF2B5EF4-FFF2-40B4-BE49-F238E27FC236}">
              <a16:creationId xmlns:a16="http://schemas.microsoft.com/office/drawing/2014/main" id="{00000000-0008-0000-0000-0000F40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25" name="Shape 11">
          <a:extLst>
            <a:ext uri="{FF2B5EF4-FFF2-40B4-BE49-F238E27FC236}">
              <a16:creationId xmlns:a16="http://schemas.microsoft.com/office/drawing/2014/main" id="{00000000-0008-0000-0000-0000F5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26" name="Shape 11">
          <a:extLst>
            <a:ext uri="{FF2B5EF4-FFF2-40B4-BE49-F238E27FC236}">
              <a16:creationId xmlns:a16="http://schemas.microsoft.com/office/drawing/2014/main" id="{00000000-0008-0000-0000-0000F6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27" name="Shape 11">
          <a:extLst>
            <a:ext uri="{FF2B5EF4-FFF2-40B4-BE49-F238E27FC236}">
              <a16:creationId xmlns:a16="http://schemas.microsoft.com/office/drawing/2014/main" id="{00000000-0008-0000-0000-0000F7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28" name="Shape 11">
          <a:extLst>
            <a:ext uri="{FF2B5EF4-FFF2-40B4-BE49-F238E27FC236}">
              <a16:creationId xmlns:a16="http://schemas.microsoft.com/office/drawing/2014/main" id="{00000000-0008-0000-0000-0000F8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29" name="Shape 11">
          <a:extLst>
            <a:ext uri="{FF2B5EF4-FFF2-40B4-BE49-F238E27FC236}">
              <a16:creationId xmlns:a16="http://schemas.microsoft.com/office/drawing/2014/main" id="{00000000-0008-0000-0000-0000F9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30" name="Shape 11">
          <a:extLst>
            <a:ext uri="{FF2B5EF4-FFF2-40B4-BE49-F238E27FC236}">
              <a16:creationId xmlns:a16="http://schemas.microsoft.com/office/drawing/2014/main" id="{00000000-0008-0000-0000-0000FA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31" name="Shape 11">
          <a:extLst>
            <a:ext uri="{FF2B5EF4-FFF2-40B4-BE49-F238E27FC236}">
              <a16:creationId xmlns:a16="http://schemas.microsoft.com/office/drawing/2014/main" id="{00000000-0008-0000-0000-0000FB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32" name="Shape 11">
          <a:extLst>
            <a:ext uri="{FF2B5EF4-FFF2-40B4-BE49-F238E27FC236}">
              <a16:creationId xmlns:a16="http://schemas.microsoft.com/office/drawing/2014/main" id="{00000000-0008-0000-0000-0000FC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33" name="Shape 11">
          <a:extLst>
            <a:ext uri="{FF2B5EF4-FFF2-40B4-BE49-F238E27FC236}">
              <a16:creationId xmlns:a16="http://schemas.microsoft.com/office/drawing/2014/main" id="{00000000-0008-0000-0000-0000FD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462</xdr:row>
      <xdr:rowOff>0</xdr:rowOff>
    </xdr:from>
    <xdr:ext cx="771525" cy="857250"/>
    <xdr:sp macro="" textlink="">
      <xdr:nvSpPr>
        <xdr:cNvPr id="1534" name="Shape 11">
          <a:extLst>
            <a:ext uri="{FF2B5EF4-FFF2-40B4-BE49-F238E27FC236}">
              <a16:creationId xmlns:a16="http://schemas.microsoft.com/office/drawing/2014/main" id="{00000000-0008-0000-0000-0000FE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462</xdr:row>
      <xdr:rowOff>0</xdr:rowOff>
    </xdr:from>
    <xdr:ext cx="771525" cy="857250"/>
    <xdr:sp macro="" textlink="">
      <xdr:nvSpPr>
        <xdr:cNvPr id="1535" name="Shape 11">
          <a:extLst>
            <a:ext uri="{FF2B5EF4-FFF2-40B4-BE49-F238E27FC236}">
              <a16:creationId xmlns:a16="http://schemas.microsoft.com/office/drawing/2014/main" id="{00000000-0008-0000-0000-0000FF0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36" name="Shape 10">
          <a:extLst>
            <a:ext uri="{FF2B5EF4-FFF2-40B4-BE49-F238E27FC236}">
              <a16:creationId xmlns:a16="http://schemas.microsoft.com/office/drawing/2014/main" id="{00000000-0008-0000-0000-00000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37" name="Shape 10">
          <a:extLst>
            <a:ext uri="{FF2B5EF4-FFF2-40B4-BE49-F238E27FC236}">
              <a16:creationId xmlns:a16="http://schemas.microsoft.com/office/drawing/2014/main" id="{00000000-0008-0000-0000-00000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38" name="Shape 10">
          <a:extLst>
            <a:ext uri="{FF2B5EF4-FFF2-40B4-BE49-F238E27FC236}">
              <a16:creationId xmlns:a16="http://schemas.microsoft.com/office/drawing/2014/main" id="{00000000-0008-0000-0000-000002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39" name="Shape 10">
          <a:extLst>
            <a:ext uri="{FF2B5EF4-FFF2-40B4-BE49-F238E27FC236}">
              <a16:creationId xmlns:a16="http://schemas.microsoft.com/office/drawing/2014/main" id="{00000000-0008-0000-0000-000003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40" name="Shape 11">
          <a:extLst>
            <a:ext uri="{FF2B5EF4-FFF2-40B4-BE49-F238E27FC236}">
              <a16:creationId xmlns:a16="http://schemas.microsoft.com/office/drawing/2014/main" id="{00000000-0008-0000-0000-00000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41" name="Shape 11">
          <a:extLst>
            <a:ext uri="{FF2B5EF4-FFF2-40B4-BE49-F238E27FC236}">
              <a16:creationId xmlns:a16="http://schemas.microsoft.com/office/drawing/2014/main" id="{00000000-0008-0000-0000-00000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42" name="Shape 11">
          <a:extLst>
            <a:ext uri="{FF2B5EF4-FFF2-40B4-BE49-F238E27FC236}">
              <a16:creationId xmlns:a16="http://schemas.microsoft.com/office/drawing/2014/main" id="{00000000-0008-0000-0000-00000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43" name="Shape 11">
          <a:extLst>
            <a:ext uri="{FF2B5EF4-FFF2-40B4-BE49-F238E27FC236}">
              <a16:creationId xmlns:a16="http://schemas.microsoft.com/office/drawing/2014/main" id="{00000000-0008-0000-0000-00000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44" name="Shape 11">
          <a:extLst>
            <a:ext uri="{FF2B5EF4-FFF2-40B4-BE49-F238E27FC236}">
              <a16:creationId xmlns:a16="http://schemas.microsoft.com/office/drawing/2014/main" id="{00000000-0008-0000-0000-00000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45" name="Shape 11">
          <a:extLst>
            <a:ext uri="{FF2B5EF4-FFF2-40B4-BE49-F238E27FC236}">
              <a16:creationId xmlns:a16="http://schemas.microsoft.com/office/drawing/2014/main" id="{00000000-0008-0000-0000-00000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46" name="Shape 11">
          <a:extLst>
            <a:ext uri="{FF2B5EF4-FFF2-40B4-BE49-F238E27FC236}">
              <a16:creationId xmlns:a16="http://schemas.microsoft.com/office/drawing/2014/main" id="{00000000-0008-0000-0000-00000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47" name="Shape 11">
          <a:extLst>
            <a:ext uri="{FF2B5EF4-FFF2-40B4-BE49-F238E27FC236}">
              <a16:creationId xmlns:a16="http://schemas.microsoft.com/office/drawing/2014/main" id="{00000000-0008-0000-0000-00000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48" name="Shape 11">
          <a:extLst>
            <a:ext uri="{FF2B5EF4-FFF2-40B4-BE49-F238E27FC236}">
              <a16:creationId xmlns:a16="http://schemas.microsoft.com/office/drawing/2014/main" id="{00000000-0008-0000-0000-00000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49" name="Shape 11">
          <a:extLst>
            <a:ext uri="{FF2B5EF4-FFF2-40B4-BE49-F238E27FC236}">
              <a16:creationId xmlns:a16="http://schemas.microsoft.com/office/drawing/2014/main" id="{00000000-0008-0000-0000-00000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50" name="Shape 11">
          <a:extLst>
            <a:ext uri="{FF2B5EF4-FFF2-40B4-BE49-F238E27FC236}">
              <a16:creationId xmlns:a16="http://schemas.microsoft.com/office/drawing/2014/main" id="{00000000-0008-0000-0000-00000E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51" name="Shape 11">
          <a:extLst>
            <a:ext uri="{FF2B5EF4-FFF2-40B4-BE49-F238E27FC236}">
              <a16:creationId xmlns:a16="http://schemas.microsoft.com/office/drawing/2014/main" id="{00000000-0008-0000-0000-00000F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52" name="Shape 10">
          <a:extLst>
            <a:ext uri="{FF2B5EF4-FFF2-40B4-BE49-F238E27FC236}">
              <a16:creationId xmlns:a16="http://schemas.microsoft.com/office/drawing/2014/main" id="{00000000-0008-0000-0000-00001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53" name="Shape 10">
          <a:extLst>
            <a:ext uri="{FF2B5EF4-FFF2-40B4-BE49-F238E27FC236}">
              <a16:creationId xmlns:a16="http://schemas.microsoft.com/office/drawing/2014/main" id="{00000000-0008-0000-0000-00001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54" name="Shape 10">
          <a:extLst>
            <a:ext uri="{FF2B5EF4-FFF2-40B4-BE49-F238E27FC236}">
              <a16:creationId xmlns:a16="http://schemas.microsoft.com/office/drawing/2014/main" id="{00000000-0008-0000-0000-000012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55" name="Shape 10">
          <a:extLst>
            <a:ext uri="{FF2B5EF4-FFF2-40B4-BE49-F238E27FC236}">
              <a16:creationId xmlns:a16="http://schemas.microsoft.com/office/drawing/2014/main" id="{00000000-0008-0000-0000-000013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56" name="Shape 11">
          <a:extLst>
            <a:ext uri="{FF2B5EF4-FFF2-40B4-BE49-F238E27FC236}">
              <a16:creationId xmlns:a16="http://schemas.microsoft.com/office/drawing/2014/main" id="{00000000-0008-0000-0000-00001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57" name="Shape 11">
          <a:extLst>
            <a:ext uri="{FF2B5EF4-FFF2-40B4-BE49-F238E27FC236}">
              <a16:creationId xmlns:a16="http://schemas.microsoft.com/office/drawing/2014/main" id="{00000000-0008-0000-0000-00001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58" name="Shape 11">
          <a:extLst>
            <a:ext uri="{FF2B5EF4-FFF2-40B4-BE49-F238E27FC236}">
              <a16:creationId xmlns:a16="http://schemas.microsoft.com/office/drawing/2014/main" id="{00000000-0008-0000-0000-00001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59" name="Shape 11">
          <a:extLst>
            <a:ext uri="{FF2B5EF4-FFF2-40B4-BE49-F238E27FC236}">
              <a16:creationId xmlns:a16="http://schemas.microsoft.com/office/drawing/2014/main" id="{00000000-0008-0000-0000-00001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60" name="Shape 11">
          <a:extLst>
            <a:ext uri="{FF2B5EF4-FFF2-40B4-BE49-F238E27FC236}">
              <a16:creationId xmlns:a16="http://schemas.microsoft.com/office/drawing/2014/main" id="{00000000-0008-0000-0000-00001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61" name="Shape 11">
          <a:extLst>
            <a:ext uri="{FF2B5EF4-FFF2-40B4-BE49-F238E27FC236}">
              <a16:creationId xmlns:a16="http://schemas.microsoft.com/office/drawing/2014/main" id="{00000000-0008-0000-0000-00001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62" name="Shape 11">
          <a:extLst>
            <a:ext uri="{FF2B5EF4-FFF2-40B4-BE49-F238E27FC236}">
              <a16:creationId xmlns:a16="http://schemas.microsoft.com/office/drawing/2014/main" id="{00000000-0008-0000-0000-00001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63" name="Shape 11">
          <a:extLst>
            <a:ext uri="{FF2B5EF4-FFF2-40B4-BE49-F238E27FC236}">
              <a16:creationId xmlns:a16="http://schemas.microsoft.com/office/drawing/2014/main" id="{00000000-0008-0000-0000-00001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64" name="Shape 11">
          <a:extLst>
            <a:ext uri="{FF2B5EF4-FFF2-40B4-BE49-F238E27FC236}">
              <a16:creationId xmlns:a16="http://schemas.microsoft.com/office/drawing/2014/main" id="{00000000-0008-0000-0000-00001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65" name="Shape 11">
          <a:extLst>
            <a:ext uri="{FF2B5EF4-FFF2-40B4-BE49-F238E27FC236}">
              <a16:creationId xmlns:a16="http://schemas.microsoft.com/office/drawing/2014/main" id="{00000000-0008-0000-0000-00001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66" name="Shape 11">
          <a:extLst>
            <a:ext uri="{FF2B5EF4-FFF2-40B4-BE49-F238E27FC236}">
              <a16:creationId xmlns:a16="http://schemas.microsoft.com/office/drawing/2014/main" id="{00000000-0008-0000-0000-00001E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67" name="Shape 11">
          <a:extLst>
            <a:ext uri="{FF2B5EF4-FFF2-40B4-BE49-F238E27FC236}">
              <a16:creationId xmlns:a16="http://schemas.microsoft.com/office/drawing/2014/main" id="{00000000-0008-0000-0000-00001F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68" name="Shape 10">
          <a:extLst>
            <a:ext uri="{FF2B5EF4-FFF2-40B4-BE49-F238E27FC236}">
              <a16:creationId xmlns:a16="http://schemas.microsoft.com/office/drawing/2014/main" id="{00000000-0008-0000-0000-00002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69" name="Shape 10">
          <a:extLst>
            <a:ext uri="{FF2B5EF4-FFF2-40B4-BE49-F238E27FC236}">
              <a16:creationId xmlns:a16="http://schemas.microsoft.com/office/drawing/2014/main" id="{00000000-0008-0000-0000-00002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70" name="Shape 10">
          <a:extLst>
            <a:ext uri="{FF2B5EF4-FFF2-40B4-BE49-F238E27FC236}">
              <a16:creationId xmlns:a16="http://schemas.microsoft.com/office/drawing/2014/main" id="{00000000-0008-0000-0000-000022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71" name="Shape 10">
          <a:extLst>
            <a:ext uri="{FF2B5EF4-FFF2-40B4-BE49-F238E27FC236}">
              <a16:creationId xmlns:a16="http://schemas.microsoft.com/office/drawing/2014/main" id="{00000000-0008-0000-0000-000023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72" name="Shape 11">
          <a:extLst>
            <a:ext uri="{FF2B5EF4-FFF2-40B4-BE49-F238E27FC236}">
              <a16:creationId xmlns:a16="http://schemas.microsoft.com/office/drawing/2014/main" id="{00000000-0008-0000-0000-00002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73" name="Shape 11">
          <a:extLst>
            <a:ext uri="{FF2B5EF4-FFF2-40B4-BE49-F238E27FC236}">
              <a16:creationId xmlns:a16="http://schemas.microsoft.com/office/drawing/2014/main" id="{00000000-0008-0000-0000-00002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74" name="Shape 11">
          <a:extLst>
            <a:ext uri="{FF2B5EF4-FFF2-40B4-BE49-F238E27FC236}">
              <a16:creationId xmlns:a16="http://schemas.microsoft.com/office/drawing/2014/main" id="{00000000-0008-0000-0000-00002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75" name="Shape 11">
          <a:extLst>
            <a:ext uri="{FF2B5EF4-FFF2-40B4-BE49-F238E27FC236}">
              <a16:creationId xmlns:a16="http://schemas.microsoft.com/office/drawing/2014/main" id="{00000000-0008-0000-0000-00002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76" name="Shape 11">
          <a:extLst>
            <a:ext uri="{FF2B5EF4-FFF2-40B4-BE49-F238E27FC236}">
              <a16:creationId xmlns:a16="http://schemas.microsoft.com/office/drawing/2014/main" id="{00000000-0008-0000-0000-00002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77" name="Shape 11">
          <a:extLst>
            <a:ext uri="{FF2B5EF4-FFF2-40B4-BE49-F238E27FC236}">
              <a16:creationId xmlns:a16="http://schemas.microsoft.com/office/drawing/2014/main" id="{00000000-0008-0000-0000-00002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78" name="Shape 11">
          <a:extLst>
            <a:ext uri="{FF2B5EF4-FFF2-40B4-BE49-F238E27FC236}">
              <a16:creationId xmlns:a16="http://schemas.microsoft.com/office/drawing/2014/main" id="{00000000-0008-0000-0000-00002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79" name="Shape 11">
          <a:extLst>
            <a:ext uri="{FF2B5EF4-FFF2-40B4-BE49-F238E27FC236}">
              <a16:creationId xmlns:a16="http://schemas.microsoft.com/office/drawing/2014/main" id="{00000000-0008-0000-0000-00002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80" name="Shape 11">
          <a:extLst>
            <a:ext uri="{FF2B5EF4-FFF2-40B4-BE49-F238E27FC236}">
              <a16:creationId xmlns:a16="http://schemas.microsoft.com/office/drawing/2014/main" id="{00000000-0008-0000-0000-00002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81" name="Shape 11">
          <a:extLst>
            <a:ext uri="{FF2B5EF4-FFF2-40B4-BE49-F238E27FC236}">
              <a16:creationId xmlns:a16="http://schemas.microsoft.com/office/drawing/2014/main" id="{00000000-0008-0000-0000-00002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464</xdr:row>
      <xdr:rowOff>0</xdr:rowOff>
    </xdr:from>
    <xdr:ext cx="771525" cy="857250"/>
    <xdr:sp macro="" textlink="">
      <xdr:nvSpPr>
        <xdr:cNvPr id="1582" name="Shape 11">
          <a:extLst>
            <a:ext uri="{FF2B5EF4-FFF2-40B4-BE49-F238E27FC236}">
              <a16:creationId xmlns:a16="http://schemas.microsoft.com/office/drawing/2014/main" id="{00000000-0008-0000-0000-00002E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83" name="Shape 10">
          <a:extLst>
            <a:ext uri="{FF2B5EF4-FFF2-40B4-BE49-F238E27FC236}">
              <a16:creationId xmlns:a16="http://schemas.microsoft.com/office/drawing/2014/main" id="{00000000-0008-0000-0000-00002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84" name="Shape 10">
          <a:extLst>
            <a:ext uri="{FF2B5EF4-FFF2-40B4-BE49-F238E27FC236}">
              <a16:creationId xmlns:a16="http://schemas.microsoft.com/office/drawing/2014/main" id="{00000000-0008-0000-0000-00003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85" name="Shape 10">
          <a:extLst>
            <a:ext uri="{FF2B5EF4-FFF2-40B4-BE49-F238E27FC236}">
              <a16:creationId xmlns:a16="http://schemas.microsoft.com/office/drawing/2014/main" id="{00000000-0008-0000-0000-00003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86" name="Shape 10">
          <a:extLst>
            <a:ext uri="{FF2B5EF4-FFF2-40B4-BE49-F238E27FC236}">
              <a16:creationId xmlns:a16="http://schemas.microsoft.com/office/drawing/2014/main" id="{00000000-0008-0000-0000-000032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87" name="Shape 11">
          <a:extLst>
            <a:ext uri="{FF2B5EF4-FFF2-40B4-BE49-F238E27FC236}">
              <a16:creationId xmlns:a16="http://schemas.microsoft.com/office/drawing/2014/main" id="{00000000-0008-0000-0000-00003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88" name="Shape 11">
          <a:extLst>
            <a:ext uri="{FF2B5EF4-FFF2-40B4-BE49-F238E27FC236}">
              <a16:creationId xmlns:a16="http://schemas.microsoft.com/office/drawing/2014/main" id="{00000000-0008-0000-0000-00003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89" name="Shape 11">
          <a:extLst>
            <a:ext uri="{FF2B5EF4-FFF2-40B4-BE49-F238E27FC236}">
              <a16:creationId xmlns:a16="http://schemas.microsoft.com/office/drawing/2014/main" id="{00000000-0008-0000-0000-00003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90" name="Shape 11">
          <a:extLst>
            <a:ext uri="{FF2B5EF4-FFF2-40B4-BE49-F238E27FC236}">
              <a16:creationId xmlns:a16="http://schemas.microsoft.com/office/drawing/2014/main" id="{00000000-0008-0000-0000-00003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91" name="Shape 11">
          <a:extLst>
            <a:ext uri="{FF2B5EF4-FFF2-40B4-BE49-F238E27FC236}">
              <a16:creationId xmlns:a16="http://schemas.microsoft.com/office/drawing/2014/main" id="{00000000-0008-0000-0000-00003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92" name="Shape 11">
          <a:extLst>
            <a:ext uri="{FF2B5EF4-FFF2-40B4-BE49-F238E27FC236}">
              <a16:creationId xmlns:a16="http://schemas.microsoft.com/office/drawing/2014/main" id="{00000000-0008-0000-0000-00003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93" name="Shape 11">
          <a:extLst>
            <a:ext uri="{FF2B5EF4-FFF2-40B4-BE49-F238E27FC236}">
              <a16:creationId xmlns:a16="http://schemas.microsoft.com/office/drawing/2014/main" id="{00000000-0008-0000-0000-00003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94" name="Shape 11">
          <a:extLst>
            <a:ext uri="{FF2B5EF4-FFF2-40B4-BE49-F238E27FC236}">
              <a16:creationId xmlns:a16="http://schemas.microsoft.com/office/drawing/2014/main" id="{00000000-0008-0000-0000-00003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95" name="Shape 11">
          <a:extLst>
            <a:ext uri="{FF2B5EF4-FFF2-40B4-BE49-F238E27FC236}">
              <a16:creationId xmlns:a16="http://schemas.microsoft.com/office/drawing/2014/main" id="{00000000-0008-0000-0000-00003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96" name="Shape 11">
          <a:extLst>
            <a:ext uri="{FF2B5EF4-FFF2-40B4-BE49-F238E27FC236}">
              <a16:creationId xmlns:a16="http://schemas.microsoft.com/office/drawing/2014/main" id="{00000000-0008-0000-0000-00003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97" name="Shape 11">
          <a:extLst>
            <a:ext uri="{FF2B5EF4-FFF2-40B4-BE49-F238E27FC236}">
              <a16:creationId xmlns:a16="http://schemas.microsoft.com/office/drawing/2014/main" id="{00000000-0008-0000-0000-00003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598" name="Shape 11">
          <a:extLst>
            <a:ext uri="{FF2B5EF4-FFF2-40B4-BE49-F238E27FC236}">
              <a16:creationId xmlns:a16="http://schemas.microsoft.com/office/drawing/2014/main" id="{00000000-0008-0000-0000-00003E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599" name="Shape 10">
          <a:extLst>
            <a:ext uri="{FF2B5EF4-FFF2-40B4-BE49-F238E27FC236}">
              <a16:creationId xmlns:a16="http://schemas.microsoft.com/office/drawing/2014/main" id="{00000000-0008-0000-0000-00003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600" name="Shape 10">
          <a:extLst>
            <a:ext uri="{FF2B5EF4-FFF2-40B4-BE49-F238E27FC236}">
              <a16:creationId xmlns:a16="http://schemas.microsoft.com/office/drawing/2014/main" id="{00000000-0008-0000-0000-00004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601" name="Shape 10">
          <a:extLst>
            <a:ext uri="{FF2B5EF4-FFF2-40B4-BE49-F238E27FC236}">
              <a16:creationId xmlns:a16="http://schemas.microsoft.com/office/drawing/2014/main" id="{00000000-0008-0000-0000-00004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602" name="Shape 10">
          <a:extLst>
            <a:ext uri="{FF2B5EF4-FFF2-40B4-BE49-F238E27FC236}">
              <a16:creationId xmlns:a16="http://schemas.microsoft.com/office/drawing/2014/main" id="{00000000-0008-0000-0000-000042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03" name="Shape 11">
          <a:extLst>
            <a:ext uri="{FF2B5EF4-FFF2-40B4-BE49-F238E27FC236}">
              <a16:creationId xmlns:a16="http://schemas.microsoft.com/office/drawing/2014/main" id="{00000000-0008-0000-0000-00004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04" name="Shape 11">
          <a:extLst>
            <a:ext uri="{FF2B5EF4-FFF2-40B4-BE49-F238E27FC236}">
              <a16:creationId xmlns:a16="http://schemas.microsoft.com/office/drawing/2014/main" id="{00000000-0008-0000-0000-00004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05" name="Shape 11">
          <a:extLst>
            <a:ext uri="{FF2B5EF4-FFF2-40B4-BE49-F238E27FC236}">
              <a16:creationId xmlns:a16="http://schemas.microsoft.com/office/drawing/2014/main" id="{00000000-0008-0000-0000-00004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06" name="Shape 11">
          <a:extLst>
            <a:ext uri="{FF2B5EF4-FFF2-40B4-BE49-F238E27FC236}">
              <a16:creationId xmlns:a16="http://schemas.microsoft.com/office/drawing/2014/main" id="{00000000-0008-0000-0000-00004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07" name="Shape 11">
          <a:extLst>
            <a:ext uri="{FF2B5EF4-FFF2-40B4-BE49-F238E27FC236}">
              <a16:creationId xmlns:a16="http://schemas.microsoft.com/office/drawing/2014/main" id="{00000000-0008-0000-0000-00004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08" name="Shape 11">
          <a:extLst>
            <a:ext uri="{FF2B5EF4-FFF2-40B4-BE49-F238E27FC236}">
              <a16:creationId xmlns:a16="http://schemas.microsoft.com/office/drawing/2014/main" id="{00000000-0008-0000-0000-00004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09" name="Shape 11">
          <a:extLst>
            <a:ext uri="{FF2B5EF4-FFF2-40B4-BE49-F238E27FC236}">
              <a16:creationId xmlns:a16="http://schemas.microsoft.com/office/drawing/2014/main" id="{00000000-0008-0000-0000-00004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10" name="Shape 11">
          <a:extLst>
            <a:ext uri="{FF2B5EF4-FFF2-40B4-BE49-F238E27FC236}">
              <a16:creationId xmlns:a16="http://schemas.microsoft.com/office/drawing/2014/main" id="{00000000-0008-0000-0000-00004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11" name="Shape 11">
          <a:extLst>
            <a:ext uri="{FF2B5EF4-FFF2-40B4-BE49-F238E27FC236}">
              <a16:creationId xmlns:a16="http://schemas.microsoft.com/office/drawing/2014/main" id="{00000000-0008-0000-0000-00004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12" name="Shape 11">
          <a:extLst>
            <a:ext uri="{FF2B5EF4-FFF2-40B4-BE49-F238E27FC236}">
              <a16:creationId xmlns:a16="http://schemas.microsoft.com/office/drawing/2014/main" id="{00000000-0008-0000-0000-00004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13" name="Shape 11">
          <a:extLst>
            <a:ext uri="{FF2B5EF4-FFF2-40B4-BE49-F238E27FC236}">
              <a16:creationId xmlns:a16="http://schemas.microsoft.com/office/drawing/2014/main" id="{00000000-0008-0000-0000-00004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14" name="Shape 11">
          <a:extLst>
            <a:ext uri="{FF2B5EF4-FFF2-40B4-BE49-F238E27FC236}">
              <a16:creationId xmlns:a16="http://schemas.microsoft.com/office/drawing/2014/main" id="{00000000-0008-0000-0000-00004E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615" name="Shape 10">
          <a:extLst>
            <a:ext uri="{FF2B5EF4-FFF2-40B4-BE49-F238E27FC236}">
              <a16:creationId xmlns:a16="http://schemas.microsoft.com/office/drawing/2014/main" id="{00000000-0008-0000-0000-00004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616" name="Shape 10">
          <a:extLst>
            <a:ext uri="{FF2B5EF4-FFF2-40B4-BE49-F238E27FC236}">
              <a16:creationId xmlns:a16="http://schemas.microsoft.com/office/drawing/2014/main" id="{00000000-0008-0000-0000-00005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617" name="Shape 10">
          <a:extLst>
            <a:ext uri="{FF2B5EF4-FFF2-40B4-BE49-F238E27FC236}">
              <a16:creationId xmlns:a16="http://schemas.microsoft.com/office/drawing/2014/main" id="{00000000-0008-0000-0000-00005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66775"/>
    <xdr:sp macro="" textlink="">
      <xdr:nvSpPr>
        <xdr:cNvPr id="1618" name="Shape 10">
          <a:extLst>
            <a:ext uri="{FF2B5EF4-FFF2-40B4-BE49-F238E27FC236}">
              <a16:creationId xmlns:a16="http://schemas.microsoft.com/office/drawing/2014/main" id="{00000000-0008-0000-0000-000052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19" name="Shape 11">
          <a:extLst>
            <a:ext uri="{FF2B5EF4-FFF2-40B4-BE49-F238E27FC236}">
              <a16:creationId xmlns:a16="http://schemas.microsoft.com/office/drawing/2014/main" id="{00000000-0008-0000-0000-00005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20" name="Shape 11">
          <a:extLst>
            <a:ext uri="{FF2B5EF4-FFF2-40B4-BE49-F238E27FC236}">
              <a16:creationId xmlns:a16="http://schemas.microsoft.com/office/drawing/2014/main" id="{00000000-0008-0000-0000-00005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21" name="Shape 11">
          <a:extLst>
            <a:ext uri="{FF2B5EF4-FFF2-40B4-BE49-F238E27FC236}">
              <a16:creationId xmlns:a16="http://schemas.microsoft.com/office/drawing/2014/main" id="{00000000-0008-0000-0000-00005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22" name="Shape 11">
          <a:extLst>
            <a:ext uri="{FF2B5EF4-FFF2-40B4-BE49-F238E27FC236}">
              <a16:creationId xmlns:a16="http://schemas.microsoft.com/office/drawing/2014/main" id="{00000000-0008-0000-0000-00005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23" name="Shape 11">
          <a:extLst>
            <a:ext uri="{FF2B5EF4-FFF2-40B4-BE49-F238E27FC236}">
              <a16:creationId xmlns:a16="http://schemas.microsoft.com/office/drawing/2014/main" id="{00000000-0008-0000-0000-00005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24" name="Shape 11">
          <a:extLst>
            <a:ext uri="{FF2B5EF4-FFF2-40B4-BE49-F238E27FC236}">
              <a16:creationId xmlns:a16="http://schemas.microsoft.com/office/drawing/2014/main" id="{00000000-0008-0000-0000-00005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25" name="Shape 11">
          <a:extLst>
            <a:ext uri="{FF2B5EF4-FFF2-40B4-BE49-F238E27FC236}">
              <a16:creationId xmlns:a16="http://schemas.microsoft.com/office/drawing/2014/main" id="{00000000-0008-0000-0000-00005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26" name="Shape 11">
          <a:extLst>
            <a:ext uri="{FF2B5EF4-FFF2-40B4-BE49-F238E27FC236}">
              <a16:creationId xmlns:a16="http://schemas.microsoft.com/office/drawing/2014/main" id="{00000000-0008-0000-0000-00005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27" name="Shape 11">
          <a:extLst>
            <a:ext uri="{FF2B5EF4-FFF2-40B4-BE49-F238E27FC236}">
              <a16:creationId xmlns:a16="http://schemas.microsoft.com/office/drawing/2014/main" id="{00000000-0008-0000-0000-00005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464</xdr:row>
      <xdr:rowOff>0</xdr:rowOff>
    </xdr:from>
    <xdr:ext cx="771525" cy="857250"/>
    <xdr:sp macro="" textlink="">
      <xdr:nvSpPr>
        <xdr:cNvPr id="1628" name="Shape 11">
          <a:extLst>
            <a:ext uri="{FF2B5EF4-FFF2-40B4-BE49-F238E27FC236}">
              <a16:creationId xmlns:a16="http://schemas.microsoft.com/office/drawing/2014/main" id="{00000000-0008-0000-0000-00005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464</xdr:row>
      <xdr:rowOff>0</xdr:rowOff>
    </xdr:from>
    <xdr:ext cx="771525" cy="857250"/>
    <xdr:sp macro="" textlink="">
      <xdr:nvSpPr>
        <xdr:cNvPr id="1629" name="Shape 11">
          <a:extLst>
            <a:ext uri="{FF2B5EF4-FFF2-40B4-BE49-F238E27FC236}">
              <a16:creationId xmlns:a16="http://schemas.microsoft.com/office/drawing/2014/main" id="{00000000-0008-0000-0000-00005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66775"/>
    <xdr:sp macro="" textlink="">
      <xdr:nvSpPr>
        <xdr:cNvPr id="1630" name="Shape 20">
          <a:extLst>
            <a:ext uri="{FF2B5EF4-FFF2-40B4-BE49-F238E27FC236}">
              <a16:creationId xmlns:a16="http://schemas.microsoft.com/office/drawing/2014/main" id="{00000000-0008-0000-0000-00005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66775"/>
    <xdr:sp macro="" textlink="">
      <xdr:nvSpPr>
        <xdr:cNvPr id="1631" name="Shape 20">
          <a:extLst>
            <a:ext uri="{FF2B5EF4-FFF2-40B4-BE49-F238E27FC236}">
              <a16:creationId xmlns:a16="http://schemas.microsoft.com/office/drawing/2014/main" id="{00000000-0008-0000-0000-00005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66775"/>
    <xdr:sp macro="" textlink="">
      <xdr:nvSpPr>
        <xdr:cNvPr id="1632" name="Shape 20">
          <a:extLst>
            <a:ext uri="{FF2B5EF4-FFF2-40B4-BE49-F238E27FC236}">
              <a16:creationId xmlns:a16="http://schemas.microsoft.com/office/drawing/2014/main" id="{00000000-0008-0000-0000-00006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66775"/>
    <xdr:sp macro="" textlink="">
      <xdr:nvSpPr>
        <xdr:cNvPr id="1633" name="Shape 20">
          <a:extLst>
            <a:ext uri="{FF2B5EF4-FFF2-40B4-BE49-F238E27FC236}">
              <a16:creationId xmlns:a16="http://schemas.microsoft.com/office/drawing/2014/main" id="{00000000-0008-0000-0000-00006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34" name="Shape 21">
          <a:extLst>
            <a:ext uri="{FF2B5EF4-FFF2-40B4-BE49-F238E27FC236}">
              <a16:creationId xmlns:a16="http://schemas.microsoft.com/office/drawing/2014/main" id="{00000000-0008-0000-0000-00006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35" name="Shape 21">
          <a:extLst>
            <a:ext uri="{FF2B5EF4-FFF2-40B4-BE49-F238E27FC236}">
              <a16:creationId xmlns:a16="http://schemas.microsoft.com/office/drawing/2014/main" id="{00000000-0008-0000-0000-00006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36" name="Shape 21">
          <a:extLst>
            <a:ext uri="{FF2B5EF4-FFF2-40B4-BE49-F238E27FC236}">
              <a16:creationId xmlns:a16="http://schemas.microsoft.com/office/drawing/2014/main" id="{00000000-0008-0000-0000-00006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37" name="Shape 21">
          <a:extLst>
            <a:ext uri="{FF2B5EF4-FFF2-40B4-BE49-F238E27FC236}">
              <a16:creationId xmlns:a16="http://schemas.microsoft.com/office/drawing/2014/main" id="{00000000-0008-0000-0000-00006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38" name="Shape 21">
          <a:extLst>
            <a:ext uri="{FF2B5EF4-FFF2-40B4-BE49-F238E27FC236}">
              <a16:creationId xmlns:a16="http://schemas.microsoft.com/office/drawing/2014/main" id="{00000000-0008-0000-0000-00006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39" name="Shape 21">
          <a:extLst>
            <a:ext uri="{FF2B5EF4-FFF2-40B4-BE49-F238E27FC236}">
              <a16:creationId xmlns:a16="http://schemas.microsoft.com/office/drawing/2014/main" id="{00000000-0008-0000-0000-00006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40" name="Shape 21">
          <a:extLst>
            <a:ext uri="{FF2B5EF4-FFF2-40B4-BE49-F238E27FC236}">
              <a16:creationId xmlns:a16="http://schemas.microsoft.com/office/drawing/2014/main" id="{00000000-0008-0000-0000-00006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41" name="Shape 21">
          <a:extLst>
            <a:ext uri="{FF2B5EF4-FFF2-40B4-BE49-F238E27FC236}">
              <a16:creationId xmlns:a16="http://schemas.microsoft.com/office/drawing/2014/main" id="{00000000-0008-0000-0000-00006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42" name="Shape 21">
          <a:extLst>
            <a:ext uri="{FF2B5EF4-FFF2-40B4-BE49-F238E27FC236}">
              <a16:creationId xmlns:a16="http://schemas.microsoft.com/office/drawing/2014/main" id="{00000000-0008-0000-0000-00006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43" name="Shape 21">
          <a:extLst>
            <a:ext uri="{FF2B5EF4-FFF2-40B4-BE49-F238E27FC236}">
              <a16:creationId xmlns:a16="http://schemas.microsoft.com/office/drawing/2014/main" id="{00000000-0008-0000-0000-00006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44" name="Shape 21">
          <a:extLst>
            <a:ext uri="{FF2B5EF4-FFF2-40B4-BE49-F238E27FC236}">
              <a16:creationId xmlns:a16="http://schemas.microsoft.com/office/drawing/2014/main" id="{00000000-0008-0000-0000-00006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45" name="Shape 21">
          <a:extLst>
            <a:ext uri="{FF2B5EF4-FFF2-40B4-BE49-F238E27FC236}">
              <a16:creationId xmlns:a16="http://schemas.microsoft.com/office/drawing/2014/main" id="{00000000-0008-0000-0000-00006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66775"/>
    <xdr:sp macro="" textlink="">
      <xdr:nvSpPr>
        <xdr:cNvPr id="1646" name="Shape 20">
          <a:extLst>
            <a:ext uri="{FF2B5EF4-FFF2-40B4-BE49-F238E27FC236}">
              <a16:creationId xmlns:a16="http://schemas.microsoft.com/office/drawing/2014/main" id="{00000000-0008-0000-0000-00006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66775"/>
    <xdr:sp macro="" textlink="">
      <xdr:nvSpPr>
        <xdr:cNvPr id="1647" name="Shape 20">
          <a:extLst>
            <a:ext uri="{FF2B5EF4-FFF2-40B4-BE49-F238E27FC236}">
              <a16:creationId xmlns:a16="http://schemas.microsoft.com/office/drawing/2014/main" id="{00000000-0008-0000-0000-00006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66775"/>
    <xdr:sp macro="" textlink="">
      <xdr:nvSpPr>
        <xdr:cNvPr id="1648" name="Shape 20">
          <a:extLst>
            <a:ext uri="{FF2B5EF4-FFF2-40B4-BE49-F238E27FC236}">
              <a16:creationId xmlns:a16="http://schemas.microsoft.com/office/drawing/2014/main" id="{00000000-0008-0000-0000-00007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66775"/>
    <xdr:sp macro="" textlink="">
      <xdr:nvSpPr>
        <xdr:cNvPr id="1649" name="Shape 20">
          <a:extLst>
            <a:ext uri="{FF2B5EF4-FFF2-40B4-BE49-F238E27FC236}">
              <a16:creationId xmlns:a16="http://schemas.microsoft.com/office/drawing/2014/main" id="{00000000-0008-0000-0000-00007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50" name="Shape 21">
          <a:extLst>
            <a:ext uri="{FF2B5EF4-FFF2-40B4-BE49-F238E27FC236}">
              <a16:creationId xmlns:a16="http://schemas.microsoft.com/office/drawing/2014/main" id="{00000000-0008-0000-0000-00007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51" name="Shape 21">
          <a:extLst>
            <a:ext uri="{FF2B5EF4-FFF2-40B4-BE49-F238E27FC236}">
              <a16:creationId xmlns:a16="http://schemas.microsoft.com/office/drawing/2014/main" id="{00000000-0008-0000-0000-00007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52" name="Shape 21">
          <a:extLst>
            <a:ext uri="{FF2B5EF4-FFF2-40B4-BE49-F238E27FC236}">
              <a16:creationId xmlns:a16="http://schemas.microsoft.com/office/drawing/2014/main" id="{00000000-0008-0000-0000-00007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53" name="Shape 21">
          <a:extLst>
            <a:ext uri="{FF2B5EF4-FFF2-40B4-BE49-F238E27FC236}">
              <a16:creationId xmlns:a16="http://schemas.microsoft.com/office/drawing/2014/main" id="{00000000-0008-0000-0000-00007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54" name="Shape 21">
          <a:extLst>
            <a:ext uri="{FF2B5EF4-FFF2-40B4-BE49-F238E27FC236}">
              <a16:creationId xmlns:a16="http://schemas.microsoft.com/office/drawing/2014/main" id="{00000000-0008-0000-0000-00007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55" name="Shape 21">
          <a:extLst>
            <a:ext uri="{FF2B5EF4-FFF2-40B4-BE49-F238E27FC236}">
              <a16:creationId xmlns:a16="http://schemas.microsoft.com/office/drawing/2014/main" id="{00000000-0008-0000-0000-00007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56" name="Shape 21">
          <a:extLst>
            <a:ext uri="{FF2B5EF4-FFF2-40B4-BE49-F238E27FC236}">
              <a16:creationId xmlns:a16="http://schemas.microsoft.com/office/drawing/2014/main" id="{00000000-0008-0000-0000-00007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57" name="Shape 21">
          <a:extLst>
            <a:ext uri="{FF2B5EF4-FFF2-40B4-BE49-F238E27FC236}">
              <a16:creationId xmlns:a16="http://schemas.microsoft.com/office/drawing/2014/main" id="{00000000-0008-0000-0000-00007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58" name="Shape 21">
          <a:extLst>
            <a:ext uri="{FF2B5EF4-FFF2-40B4-BE49-F238E27FC236}">
              <a16:creationId xmlns:a16="http://schemas.microsoft.com/office/drawing/2014/main" id="{00000000-0008-0000-0000-00007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59" name="Shape 21">
          <a:extLst>
            <a:ext uri="{FF2B5EF4-FFF2-40B4-BE49-F238E27FC236}">
              <a16:creationId xmlns:a16="http://schemas.microsoft.com/office/drawing/2014/main" id="{00000000-0008-0000-0000-00007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60" name="Shape 21">
          <a:extLst>
            <a:ext uri="{FF2B5EF4-FFF2-40B4-BE49-F238E27FC236}">
              <a16:creationId xmlns:a16="http://schemas.microsoft.com/office/drawing/2014/main" id="{00000000-0008-0000-0000-00007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61" name="Shape 21">
          <a:extLst>
            <a:ext uri="{FF2B5EF4-FFF2-40B4-BE49-F238E27FC236}">
              <a16:creationId xmlns:a16="http://schemas.microsoft.com/office/drawing/2014/main" id="{00000000-0008-0000-0000-00007D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66775"/>
    <xdr:sp macro="" textlink="">
      <xdr:nvSpPr>
        <xdr:cNvPr id="1662" name="Shape 20">
          <a:extLst>
            <a:ext uri="{FF2B5EF4-FFF2-40B4-BE49-F238E27FC236}">
              <a16:creationId xmlns:a16="http://schemas.microsoft.com/office/drawing/2014/main" id="{00000000-0008-0000-0000-00007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66775"/>
    <xdr:sp macro="" textlink="">
      <xdr:nvSpPr>
        <xdr:cNvPr id="1663" name="Shape 20">
          <a:extLst>
            <a:ext uri="{FF2B5EF4-FFF2-40B4-BE49-F238E27FC236}">
              <a16:creationId xmlns:a16="http://schemas.microsoft.com/office/drawing/2014/main" id="{00000000-0008-0000-0000-00007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66775"/>
    <xdr:sp macro="" textlink="">
      <xdr:nvSpPr>
        <xdr:cNvPr id="1664" name="Shape 20">
          <a:extLst>
            <a:ext uri="{FF2B5EF4-FFF2-40B4-BE49-F238E27FC236}">
              <a16:creationId xmlns:a16="http://schemas.microsoft.com/office/drawing/2014/main" id="{00000000-0008-0000-0000-00008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66775"/>
    <xdr:sp macro="" textlink="">
      <xdr:nvSpPr>
        <xdr:cNvPr id="1665" name="Shape 20">
          <a:extLst>
            <a:ext uri="{FF2B5EF4-FFF2-40B4-BE49-F238E27FC236}">
              <a16:creationId xmlns:a16="http://schemas.microsoft.com/office/drawing/2014/main" id="{00000000-0008-0000-0000-000081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66" name="Shape 21">
          <a:extLst>
            <a:ext uri="{FF2B5EF4-FFF2-40B4-BE49-F238E27FC236}">
              <a16:creationId xmlns:a16="http://schemas.microsoft.com/office/drawing/2014/main" id="{00000000-0008-0000-0000-00008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67" name="Shape 21">
          <a:extLst>
            <a:ext uri="{FF2B5EF4-FFF2-40B4-BE49-F238E27FC236}">
              <a16:creationId xmlns:a16="http://schemas.microsoft.com/office/drawing/2014/main" id="{00000000-0008-0000-0000-00008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68" name="Shape 21">
          <a:extLst>
            <a:ext uri="{FF2B5EF4-FFF2-40B4-BE49-F238E27FC236}">
              <a16:creationId xmlns:a16="http://schemas.microsoft.com/office/drawing/2014/main" id="{00000000-0008-0000-0000-00008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69" name="Shape 21">
          <a:extLst>
            <a:ext uri="{FF2B5EF4-FFF2-40B4-BE49-F238E27FC236}">
              <a16:creationId xmlns:a16="http://schemas.microsoft.com/office/drawing/2014/main" id="{00000000-0008-0000-0000-00008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70" name="Shape 21">
          <a:extLst>
            <a:ext uri="{FF2B5EF4-FFF2-40B4-BE49-F238E27FC236}">
              <a16:creationId xmlns:a16="http://schemas.microsoft.com/office/drawing/2014/main" id="{00000000-0008-0000-0000-00008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71" name="Shape 21">
          <a:extLst>
            <a:ext uri="{FF2B5EF4-FFF2-40B4-BE49-F238E27FC236}">
              <a16:creationId xmlns:a16="http://schemas.microsoft.com/office/drawing/2014/main" id="{00000000-0008-0000-0000-00008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72" name="Shape 21">
          <a:extLst>
            <a:ext uri="{FF2B5EF4-FFF2-40B4-BE49-F238E27FC236}">
              <a16:creationId xmlns:a16="http://schemas.microsoft.com/office/drawing/2014/main" id="{00000000-0008-0000-0000-00008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73" name="Shape 21">
          <a:extLst>
            <a:ext uri="{FF2B5EF4-FFF2-40B4-BE49-F238E27FC236}">
              <a16:creationId xmlns:a16="http://schemas.microsoft.com/office/drawing/2014/main" id="{00000000-0008-0000-0000-00008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74" name="Shape 21">
          <a:extLst>
            <a:ext uri="{FF2B5EF4-FFF2-40B4-BE49-F238E27FC236}">
              <a16:creationId xmlns:a16="http://schemas.microsoft.com/office/drawing/2014/main" id="{00000000-0008-0000-0000-00008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0</xdr:colOff>
      <xdr:row>474</xdr:row>
      <xdr:rowOff>0</xdr:rowOff>
    </xdr:from>
    <xdr:ext cx="771525" cy="857250"/>
    <xdr:sp macro="" textlink="">
      <xdr:nvSpPr>
        <xdr:cNvPr id="1675" name="Shape 21">
          <a:extLst>
            <a:ext uri="{FF2B5EF4-FFF2-40B4-BE49-F238E27FC236}">
              <a16:creationId xmlns:a16="http://schemas.microsoft.com/office/drawing/2014/main" id="{00000000-0008-0000-0000-00008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20</xdr:col>
      <xdr:colOff>228600</xdr:colOff>
      <xdr:row>474</xdr:row>
      <xdr:rowOff>0</xdr:rowOff>
    </xdr:from>
    <xdr:ext cx="771525" cy="857250"/>
    <xdr:sp macro="" textlink="">
      <xdr:nvSpPr>
        <xdr:cNvPr id="1676" name="Shape 22">
          <a:extLst>
            <a:ext uri="{FF2B5EF4-FFF2-40B4-BE49-F238E27FC236}">
              <a16:creationId xmlns:a16="http://schemas.microsoft.com/office/drawing/2014/main" id="{00000000-0008-0000-0000-00008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677" name="Shape 10">
          <a:extLst>
            <a:ext uri="{FF2B5EF4-FFF2-40B4-BE49-F238E27FC236}">
              <a16:creationId xmlns:a16="http://schemas.microsoft.com/office/drawing/2014/main" id="{00000000-0008-0000-0000-00008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678" name="Shape 10">
          <a:extLst>
            <a:ext uri="{FF2B5EF4-FFF2-40B4-BE49-F238E27FC236}">
              <a16:creationId xmlns:a16="http://schemas.microsoft.com/office/drawing/2014/main" id="{00000000-0008-0000-0000-00008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679" name="Shape 10">
          <a:extLst>
            <a:ext uri="{FF2B5EF4-FFF2-40B4-BE49-F238E27FC236}">
              <a16:creationId xmlns:a16="http://schemas.microsoft.com/office/drawing/2014/main" id="{00000000-0008-0000-0000-00008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680" name="Shape 10">
          <a:extLst>
            <a:ext uri="{FF2B5EF4-FFF2-40B4-BE49-F238E27FC236}">
              <a16:creationId xmlns:a16="http://schemas.microsoft.com/office/drawing/2014/main" id="{00000000-0008-0000-0000-00009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81" name="Shape 11">
          <a:extLst>
            <a:ext uri="{FF2B5EF4-FFF2-40B4-BE49-F238E27FC236}">
              <a16:creationId xmlns:a16="http://schemas.microsoft.com/office/drawing/2014/main" id="{00000000-0008-0000-0000-000091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82" name="Shape 11">
          <a:extLst>
            <a:ext uri="{FF2B5EF4-FFF2-40B4-BE49-F238E27FC236}">
              <a16:creationId xmlns:a16="http://schemas.microsoft.com/office/drawing/2014/main" id="{00000000-0008-0000-0000-00009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83" name="Shape 11">
          <a:extLst>
            <a:ext uri="{FF2B5EF4-FFF2-40B4-BE49-F238E27FC236}">
              <a16:creationId xmlns:a16="http://schemas.microsoft.com/office/drawing/2014/main" id="{00000000-0008-0000-0000-00009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84" name="Shape 11">
          <a:extLst>
            <a:ext uri="{FF2B5EF4-FFF2-40B4-BE49-F238E27FC236}">
              <a16:creationId xmlns:a16="http://schemas.microsoft.com/office/drawing/2014/main" id="{00000000-0008-0000-0000-00009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85" name="Shape 11">
          <a:extLst>
            <a:ext uri="{FF2B5EF4-FFF2-40B4-BE49-F238E27FC236}">
              <a16:creationId xmlns:a16="http://schemas.microsoft.com/office/drawing/2014/main" id="{00000000-0008-0000-0000-00009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86" name="Shape 11">
          <a:extLst>
            <a:ext uri="{FF2B5EF4-FFF2-40B4-BE49-F238E27FC236}">
              <a16:creationId xmlns:a16="http://schemas.microsoft.com/office/drawing/2014/main" id="{00000000-0008-0000-0000-00009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87" name="Shape 11">
          <a:extLst>
            <a:ext uri="{FF2B5EF4-FFF2-40B4-BE49-F238E27FC236}">
              <a16:creationId xmlns:a16="http://schemas.microsoft.com/office/drawing/2014/main" id="{00000000-0008-0000-0000-00009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88" name="Shape 11">
          <a:extLst>
            <a:ext uri="{FF2B5EF4-FFF2-40B4-BE49-F238E27FC236}">
              <a16:creationId xmlns:a16="http://schemas.microsoft.com/office/drawing/2014/main" id="{00000000-0008-0000-0000-00009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89" name="Shape 11">
          <a:extLst>
            <a:ext uri="{FF2B5EF4-FFF2-40B4-BE49-F238E27FC236}">
              <a16:creationId xmlns:a16="http://schemas.microsoft.com/office/drawing/2014/main" id="{00000000-0008-0000-0000-00009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90" name="Shape 11">
          <a:extLst>
            <a:ext uri="{FF2B5EF4-FFF2-40B4-BE49-F238E27FC236}">
              <a16:creationId xmlns:a16="http://schemas.microsoft.com/office/drawing/2014/main" id="{00000000-0008-0000-0000-00009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91" name="Shape 11">
          <a:extLst>
            <a:ext uri="{FF2B5EF4-FFF2-40B4-BE49-F238E27FC236}">
              <a16:creationId xmlns:a16="http://schemas.microsoft.com/office/drawing/2014/main" id="{00000000-0008-0000-0000-00009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92" name="Shape 11">
          <a:extLst>
            <a:ext uri="{FF2B5EF4-FFF2-40B4-BE49-F238E27FC236}">
              <a16:creationId xmlns:a16="http://schemas.microsoft.com/office/drawing/2014/main" id="{00000000-0008-0000-0000-00009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693" name="Shape 10">
          <a:extLst>
            <a:ext uri="{FF2B5EF4-FFF2-40B4-BE49-F238E27FC236}">
              <a16:creationId xmlns:a16="http://schemas.microsoft.com/office/drawing/2014/main" id="{00000000-0008-0000-0000-00009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694" name="Shape 10">
          <a:extLst>
            <a:ext uri="{FF2B5EF4-FFF2-40B4-BE49-F238E27FC236}">
              <a16:creationId xmlns:a16="http://schemas.microsoft.com/office/drawing/2014/main" id="{00000000-0008-0000-0000-00009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695" name="Shape 10">
          <a:extLst>
            <a:ext uri="{FF2B5EF4-FFF2-40B4-BE49-F238E27FC236}">
              <a16:creationId xmlns:a16="http://schemas.microsoft.com/office/drawing/2014/main" id="{00000000-0008-0000-0000-00009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696" name="Shape 10">
          <a:extLst>
            <a:ext uri="{FF2B5EF4-FFF2-40B4-BE49-F238E27FC236}">
              <a16:creationId xmlns:a16="http://schemas.microsoft.com/office/drawing/2014/main" id="{00000000-0008-0000-0000-0000A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97" name="Shape 11">
          <a:extLst>
            <a:ext uri="{FF2B5EF4-FFF2-40B4-BE49-F238E27FC236}">
              <a16:creationId xmlns:a16="http://schemas.microsoft.com/office/drawing/2014/main" id="{00000000-0008-0000-0000-0000A1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98" name="Shape 11">
          <a:extLst>
            <a:ext uri="{FF2B5EF4-FFF2-40B4-BE49-F238E27FC236}">
              <a16:creationId xmlns:a16="http://schemas.microsoft.com/office/drawing/2014/main" id="{00000000-0008-0000-0000-0000A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699" name="Shape 11">
          <a:extLst>
            <a:ext uri="{FF2B5EF4-FFF2-40B4-BE49-F238E27FC236}">
              <a16:creationId xmlns:a16="http://schemas.microsoft.com/office/drawing/2014/main" id="{00000000-0008-0000-0000-0000A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00" name="Shape 11">
          <a:extLst>
            <a:ext uri="{FF2B5EF4-FFF2-40B4-BE49-F238E27FC236}">
              <a16:creationId xmlns:a16="http://schemas.microsoft.com/office/drawing/2014/main" id="{00000000-0008-0000-0000-0000A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01" name="Shape 11">
          <a:extLst>
            <a:ext uri="{FF2B5EF4-FFF2-40B4-BE49-F238E27FC236}">
              <a16:creationId xmlns:a16="http://schemas.microsoft.com/office/drawing/2014/main" id="{00000000-0008-0000-0000-0000A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02" name="Shape 11">
          <a:extLst>
            <a:ext uri="{FF2B5EF4-FFF2-40B4-BE49-F238E27FC236}">
              <a16:creationId xmlns:a16="http://schemas.microsoft.com/office/drawing/2014/main" id="{00000000-0008-0000-0000-0000A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03" name="Shape 11">
          <a:extLst>
            <a:ext uri="{FF2B5EF4-FFF2-40B4-BE49-F238E27FC236}">
              <a16:creationId xmlns:a16="http://schemas.microsoft.com/office/drawing/2014/main" id="{00000000-0008-0000-0000-0000A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04" name="Shape 11">
          <a:extLst>
            <a:ext uri="{FF2B5EF4-FFF2-40B4-BE49-F238E27FC236}">
              <a16:creationId xmlns:a16="http://schemas.microsoft.com/office/drawing/2014/main" id="{00000000-0008-0000-0000-0000A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05" name="Shape 11">
          <a:extLst>
            <a:ext uri="{FF2B5EF4-FFF2-40B4-BE49-F238E27FC236}">
              <a16:creationId xmlns:a16="http://schemas.microsoft.com/office/drawing/2014/main" id="{00000000-0008-0000-0000-0000A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06" name="Shape 11">
          <a:extLst>
            <a:ext uri="{FF2B5EF4-FFF2-40B4-BE49-F238E27FC236}">
              <a16:creationId xmlns:a16="http://schemas.microsoft.com/office/drawing/2014/main" id="{00000000-0008-0000-0000-0000A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07" name="Shape 11">
          <a:extLst>
            <a:ext uri="{FF2B5EF4-FFF2-40B4-BE49-F238E27FC236}">
              <a16:creationId xmlns:a16="http://schemas.microsoft.com/office/drawing/2014/main" id="{00000000-0008-0000-0000-0000A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08" name="Shape 11">
          <a:extLst>
            <a:ext uri="{FF2B5EF4-FFF2-40B4-BE49-F238E27FC236}">
              <a16:creationId xmlns:a16="http://schemas.microsoft.com/office/drawing/2014/main" id="{00000000-0008-0000-0000-0000AC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09" name="Shape 10">
          <a:extLst>
            <a:ext uri="{FF2B5EF4-FFF2-40B4-BE49-F238E27FC236}">
              <a16:creationId xmlns:a16="http://schemas.microsoft.com/office/drawing/2014/main" id="{00000000-0008-0000-0000-0000A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10" name="Shape 10">
          <a:extLst>
            <a:ext uri="{FF2B5EF4-FFF2-40B4-BE49-F238E27FC236}">
              <a16:creationId xmlns:a16="http://schemas.microsoft.com/office/drawing/2014/main" id="{00000000-0008-0000-0000-0000A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11" name="Shape 10">
          <a:extLst>
            <a:ext uri="{FF2B5EF4-FFF2-40B4-BE49-F238E27FC236}">
              <a16:creationId xmlns:a16="http://schemas.microsoft.com/office/drawing/2014/main" id="{00000000-0008-0000-0000-0000A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12" name="Shape 10">
          <a:extLst>
            <a:ext uri="{FF2B5EF4-FFF2-40B4-BE49-F238E27FC236}">
              <a16:creationId xmlns:a16="http://schemas.microsoft.com/office/drawing/2014/main" id="{00000000-0008-0000-0000-0000B0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13" name="Shape 11">
          <a:extLst>
            <a:ext uri="{FF2B5EF4-FFF2-40B4-BE49-F238E27FC236}">
              <a16:creationId xmlns:a16="http://schemas.microsoft.com/office/drawing/2014/main" id="{00000000-0008-0000-0000-0000B1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14" name="Shape 11">
          <a:extLst>
            <a:ext uri="{FF2B5EF4-FFF2-40B4-BE49-F238E27FC236}">
              <a16:creationId xmlns:a16="http://schemas.microsoft.com/office/drawing/2014/main" id="{00000000-0008-0000-0000-0000B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15" name="Shape 11">
          <a:extLst>
            <a:ext uri="{FF2B5EF4-FFF2-40B4-BE49-F238E27FC236}">
              <a16:creationId xmlns:a16="http://schemas.microsoft.com/office/drawing/2014/main" id="{00000000-0008-0000-0000-0000B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16" name="Shape 11">
          <a:extLst>
            <a:ext uri="{FF2B5EF4-FFF2-40B4-BE49-F238E27FC236}">
              <a16:creationId xmlns:a16="http://schemas.microsoft.com/office/drawing/2014/main" id="{00000000-0008-0000-0000-0000B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17" name="Shape 11">
          <a:extLst>
            <a:ext uri="{FF2B5EF4-FFF2-40B4-BE49-F238E27FC236}">
              <a16:creationId xmlns:a16="http://schemas.microsoft.com/office/drawing/2014/main" id="{00000000-0008-0000-0000-0000B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18" name="Shape 11">
          <a:extLst>
            <a:ext uri="{FF2B5EF4-FFF2-40B4-BE49-F238E27FC236}">
              <a16:creationId xmlns:a16="http://schemas.microsoft.com/office/drawing/2014/main" id="{00000000-0008-0000-0000-0000B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19" name="Shape 11">
          <a:extLst>
            <a:ext uri="{FF2B5EF4-FFF2-40B4-BE49-F238E27FC236}">
              <a16:creationId xmlns:a16="http://schemas.microsoft.com/office/drawing/2014/main" id="{00000000-0008-0000-0000-0000B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20" name="Shape 11">
          <a:extLst>
            <a:ext uri="{FF2B5EF4-FFF2-40B4-BE49-F238E27FC236}">
              <a16:creationId xmlns:a16="http://schemas.microsoft.com/office/drawing/2014/main" id="{00000000-0008-0000-0000-0000B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21" name="Shape 11">
          <a:extLst>
            <a:ext uri="{FF2B5EF4-FFF2-40B4-BE49-F238E27FC236}">
              <a16:creationId xmlns:a16="http://schemas.microsoft.com/office/drawing/2014/main" id="{00000000-0008-0000-0000-0000B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22" name="Shape 11">
          <a:extLst>
            <a:ext uri="{FF2B5EF4-FFF2-40B4-BE49-F238E27FC236}">
              <a16:creationId xmlns:a16="http://schemas.microsoft.com/office/drawing/2014/main" id="{00000000-0008-0000-0000-0000B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464</xdr:row>
      <xdr:rowOff>0</xdr:rowOff>
    </xdr:from>
    <xdr:ext cx="771525" cy="857250"/>
    <xdr:sp macro="" textlink="">
      <xdr:nvSpPr>
        <xdr:cNvPr id="1723" name="Shape 11">
          <a:extLst>
            <a:ext uri="{FF2B5EF4-FFF2-40B4-BE49-F238E27FC236}">
              <a16:creationId xmlns:a16="http://schemas.microsoft.com/office/drawing/2014/main" id="{00000000-0008-0000-0000-0000B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24" name="Shape 10">
          <a:extLst>
            <a:ext uri="{FF2B5EF4-FFF2-40B4-BE49-F238E27FC236}">
              <a16:creationId xmlns:a16="http://schemas.microsoft.com/office/drawing/2014/main" id="{00000000-0008-0000-0000-0000BC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25" name="Shape 10">
          <a:extLst>
            <a:ext uri="{FF2B5EF4-FFF2-40B4-BE49-F238E27FC236}">
              <a16:creationId xmlns:a16="http://schemas.microsoft.com/office/drawing/2014/main" id="{00000000-0008-0000-0000-0000B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26" name="Shape 10">
          <a:extLst>
            <a:ext uri="{FF2B5EF4-FFF2-40B4-BE49-F238E27FC236}">
              <a16:creationId xmlns:a16="http://schemas.microsoft.com/office/drawing/2014/main" id="{00000000-0008-0000-0000-0000B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27" name="Shape 10">
          <a:extLst>
            <a:ext uri="{FF2B5EF4-FFF2-40B4-BE49-F238E27FC236}">
              <a16:creationId xmlns:a16="http://schemas.microsoft.com/office/drawing/2014/main" id="{00000000-0008-0000-0000-0000B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28" name="Shape 11">
          <a:extLst>
            <a:ext uri="{FF2B5EF4-FFF2-40B4-BE49-F238E27FC236}">
              <a16:creationId xmlns:a16="http://schemas.microsoft.com/office/drawing/2014/main" id="{00000000-0008-0000-0000-0000C0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29" name="Shape 11">
          <a:extLst>
            <a:ext uri="{FF2B5EF4-FFF2-40B4-BE49-F238E27FC236}">
              <a16:creationId xmlns:a16="http://schemas.microsoft.com/office/drawing/2014/main" id="{00000000-0008-0000-0000-0000C1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30" name="Shape 11">
          <a:extLst>
            <a:ext uri="{FF2B5EF4-FFF2-40B4-BE49-F238E27FC236}">
              <a16:creationId xmlns:a16="http://schemas.microsoft.com/office/drawing/2014/main" id="{00000000-0008-0000-0000-0000C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31" name="Shape 11">
          <a:extLst>
            <a:ext uri="{FF2B5EF4-FFF2-40B4-BE49-F238E27FC236}">
              <a16:creationId xmlns:a16="http://schemas.microsoft.com/office/drawing/2014/main" id="{00000000-0008-0000-0000-0000C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32" name="Shape 11">
          <a:extLst>
            <a:ext uri="{FF2B5EF4-FFF2-40B4-BE49-F238E27FC236}">
              <a16:creationId xmlns:a16="http://schemas.microsoft.com/office/drawing/2014/main" id="{00000000-0008-0000-0000-0000C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33" name="Shape 11">
          <a:extLst>
            <a:ext uri="{FF2B5EF4-FFF2-40B4-BE49-F238E27FC236}">
              <a16:creationId xmlns:a16="http://schemas.microsoft.com/office/drawing/2014/main" id="{00000000-0008-0000-0000-0000C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34" name="Shape 11">
          <a:extLst>
            <a:ext uri="{FF2B5EF4-FFF2-40B4-BE49-F238E27FC236}">
              <a16:creationId xmlns:a16="http://schemas.microsoft.com/office/drawing/2014/main" id="{00000000-0008-0000-0000-0000C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35" name="Shape 11">
          <a:extLst>
            <a:ext uri="{FF2B5EF4-FFF2-40B4-BE49-F238E27FC236}">
              <a16:creationId xmlns:a16="http://schemas.microsoft.com/office/drawing/2014/main" id="{00000000-0008-0000-0000-0000C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36" name="Shape 11">
          <a:extLst>
            <a:ext uri="{FF2B5EF4-FFF2-40B4-BE49-F238E27FC236}">
              <a16:creationId xmlns:a16="http://schemas.microsoft.com/office/drawing/2014/main" id="{00000000-0008-0000-0000-0000C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37" name="Shape 11">
          <a:extLst>
            <a:ext uri="{FF2B5EF4-FFF2-40B4-BE49-F238E27FC236}">
              <a16:creationId xmlns:a16="http://schemas.microsoft.com/office/drawing/2014/main" id="{00000000-0008-0000-0000-0000C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38" name="Shape 11">
          <a:extLst>
            <a:ext uri="{FF2B5EF4-FFF2-40B4-BE49-F238E27FC236}">
              <a16:creationId xmlns:a16="http://schemas.microsoft.com/office/drawing/2014/main" id="{00000000-0008-0000-0000-0000C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39" name="Shape 11">
          <a:extLst>
            <a:ext uri="{FF2B5EF4-FFF2-40B4-BE49-F238E27FC236}">
              <a16:creationId xmlns:a16="http://schemas.microsoft.com/office/drawing/2014/main" id="{00000000-0008-0000-0000-0000C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40" name="Shape 10">
          <a:extLst>
            <a:ext uri="{FF2B5EF4-FFF2-40B4-BE49-F238E27FC236}">
              <a16:creationId xmlns:a16="http://schemas.microsoft.com/office/drawing/2014/main" id="{00000000-0008-0000-0000-0000CC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41" name="Shape 10">
          <a:extLst>
            <a:ext uri="{FF2B5EF4-FFF2-40B4-BE49-F238E27FC236}">
              <a16:creationId xmlns:a16="http://schemas.microsoft.com/office/drawing/2014/main" id="{00000000-0008-0000-0000-0000C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42" name="Shape 10">
          <a:extLst>
            <a:ext uri="{FF2B5EF4-FFF2-40B4-BE49-F238E27FC236}">
              <a16:creationId xmlns:a16="http://schemas.microsoft.com/office/drawing/2014/main" id="{00000000-0008-0000-0000-0000C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43" name="Shape 10">
          <a:extLst>
            <a:ext uri="{FF2B5EF4-FFF2-40B4-BE49-F238E27FC236}">
              <a16:creationId xmlns:a16="http://schemas.microsoft.com/office/drawing/2014/main" id="{00000000-0008-0000-0000-0000C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44" name="Shape 11">
          <a:extLst>
            <a:ext uri="{FF2B5EF4-FFF2-40B4-BE49-F238E27FC236}">
              <a16:creationId xmlns:a16="http://schemas.microsoft.com/office/drawing/2014/main" id="{00000000-0008-0000-0000-0000D0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45" name="Shape 11">
          <a:extLst>
            <a:ext uri="{FF2B5EF4-FFF2-40B4-BE49-F238E27FC236}">
              <a16:creationId xmlns:a16="http://schemas.microsoft.com/office/drawing/2014/main" id="{00000000-0008-0000-0000-0000D1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46" name="Shape 11">
          <a:extLst>
            <a:ext uri="{FF2B5EF4-FFF2-40B4-BE49-F238E27FC236}">
              <a16:creationId xmlns:a16="http://schemas.microsoft.com/office/drawing/2014/main" id="{00000000-0008-0000-0000-0000D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47" name="Shape 11">
          <a:extLst>
            <a:ext uri="{FF2B5EF4-FFF2-40B4-BE49-F238E27FC236}">
              <a16:creationId xmlns:a16="http://schemas.microsoft.com/office/drawing/2014/main" id="{00000000-0008-0000-0000-0000D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48" name="Shape 11">
          <a:extLst>
            <a:ext uri="{FF2B5EF4-FFF2-40B4-BE49-F238E27FC236}">
              <a16:creationId xmlns:a16="http://schemas.microsoft.com/office/drawing/2014/main" id="{00000000-0008-0000-0000-0000D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49" name="Shape 11">
          <a:extLst>
            <a:ext uri="{FF2B5EF4-FFF2-40B4-BE49-F238E27FC236}">
              <a16:creationId xmlns:a16="http://schemas.microsoft.com/office/drawing/2014/main" id="{00000000-0008-0000-0000-0000D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50" name="Shape 11">
          <a:extLst>
            <a:ext uri="{FF2B5EF4-FFF2-40B4-BE49-F238E27FC236}">
              <a16:creationId xmlns:a16="http://schemas.microsoft.com/office/drawing/2014/main" id="{00000000-0008-0000-0000-0000D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51" name="Shape 11">
          <a:extLst>
            <a:ext uri="{FF2B5EF4-FFF2-40B4-BE49-F238E27FC236}">
              <a16:creationId xmlns:a16="http://schemas.microsoft.com/office/drawing/2014/main" id="{00000000-0008-0000-0000-0000D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52" name="Shape 11">
          <a:extLst>
            <a:ext uri="{FF2B5EF4-FFF2-40B4-BE49-F238E27FC236}">
              <a16:creationId xmlns:a16="http://schemas.microsoft.com/office/drawing/2014/main" id="{00000000-0008-0000-0000-0000D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53" name="Shape 11">
          <a:extLst>
            <a:ext uri="{FF2B5EF4-FFF2-40B4-BE49-F238E27FC236}">
              <a16:creationId xmlns:a16="http://schemas.microsoft.com/office/drawing/2014/main" id="{00000000-0008-0000-0000-0000D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54" name="Shape 11">
          <a:extLst>
            <a:ext uri="{FF2B5EF4-FFF2-40B4-BE49-F238E27FC236}">
              <a16:creationId xmlns:a16="http://schemas.microsoft.com/office/drawing/2014/main" id="{00000000-0008-0000-0000-0000D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55" name="Shape 11">
          <a:extLst>
            <a:ext uri="{FF2B5EF4-FFF2-40B4-BE49-F238E27FC236}">
              <a16:creationId xmlns:a16="http://schemas.microsoft.com/office/drawing/2014/main" id="{00000000-0008-0000-0000-0000DB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56" name="Shape 10">
          <a:extLst>
            <a:ext uri="{FF2B5EF4-FFF2-40B4-BE49-F238E27FC236}">
              <a16:creationId xmlns:a16="http://schemas.microsoft.com/office/drawing/2014/main" id="{00000000-0008-0000-0000-0000DC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57" name="Shape 10">
          <a:extLst>
            <a:ext uri="{FF2B5EF4-FFF2-40B4-BE49-F238E27FC236}">
              <a16:creationId xmlns:a16="http://schemas.microsoft.com/office/drawing/2014/main" id="{00000000-0008-0000-0000-0000D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58" name="Shape 10">
          <a:extLst>
            <a:ext uri="{FF2B5EF4-FFF2-40B4-BE49-F238E27FC236}">
              <a16:creationId xmlns:a16="http://schemas.microsoft.com/office/drawing/2014/main" id="{00000000-0008-0000-0000-0000D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66775"/>
    <xdr:sp macro="" textlink="">
      <xdr:nvSpPr>
        <xdr:cNvPr id="1759" name="Shape 10">
          <a:extLst>
            <a:ext uri="{FF2B5EF4-FFF2-40B4-BE49-F238E27FC236}">
              <a16:creationId xmlns:a16="http://schemas.microsoft.com/office/drawing/2014/main" id="{00000000-0008-0000-0000-0000DF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60" name="Shape 11">
          <a:extLst>
            <a:ext uri="{FF2B5EF4-FFF2-40B4-BE49-F238E27FC236}">
              <a16:creationId xmlns:a16="http://schemas.microsoft.com/office/drawing/2014/main" id="{00000000-0008-0000-0000-0000E0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61" name="Shape 11">
          <a:extLst>
            <a:ext uri="{FF2B5EF4-FFF2-40B4-BE49-F238E27FC236}">
              <a16:creationId xmlns:a16="http://schemas.microsoft.com/office/drawing/2014/main" id="{00000000-0008-0000-0000-0000E1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62" name="Shape 11">
          <a:extLst>
            <a:ext uri="{FF2B5EF4-FFF2-40B4-BE49-F238E27FC236}">
              <a16:creationId xmlns:a16="http://schemas.microsoft.com/office/drawing/2014/main" id="{00000000-0008-0000-0000-0000E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63" name="Shape 11">
          <a:extLst>
            <a:ext uri="{FF2B5EF4-FFF2-40B4-BE49-F238E27FC236}">
              <a16:creationId xmlns:a16="http://schemas.microsoft.com/office/drawing/2014/main" id="{00000000-0008-0000-0000-0000E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64" name="Shape 11">
          <a:extLst>
            <a:ext uri="{FF2B5EF4-FFF2-40B4-BE49-F238E27FC236}">
              <a16:creationId xmlns:a16="http://schemas.microsoft.com/office/drawing/2014/main" id="{00000000-0008-0000-0000-0000E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65" name="Shape 11">
          <a:extLst>
            <a:ext uri="{FF2B5EF4-FFF2-40B4-BE49-F238E27FC236}">
              <a16:creationId xmlns:a16="http://schemas.microsoft.com/office/drawing/2014/main" id="{00000000-0008-0000-0000-0000E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66" name="Shape 11">
          <a:extLst>
            <a:ext uri="{FF2B5EF4-FFF2-40B4-BE49-F238E27FC236}">
              <a16:creationId xmlns:a16="http://schemas.microsoft.com/office/drawing/2014/main" id="{00000000-0008-0000-0000-0000E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67" name="Shape 11">
          <a:extLst>
            <a:ext uri="{FF2B5EF4-FFF2-40B4-BE49-F238E27FC236}">
              <a16:creationId xmlns:a16="http://schemas.microsoft.com/office/drawing/2014/main" id="{00000000-0008-0000-0000-0000E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68" name="Shape 11">
          <a:extLst>
            <a:ext uri="{FF2B5EF4-FFF2-40B4-BE49-F238E27FC236}">
              <a16:creationId xmlns:a16="http://schemas.microsoft.com/office/drawing/2014/main" id="{00000000-0008-0000-0000-0000E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464</xdr:row>
      <xdr:rowOff>0</xdr:rowOff>
    </xdr:from>
    <xdr:ext cx="771525" cy="857250"/>
    <xdr:sp macro="" textlink="">
      <xdr:nvSpPr>
        <xdr:cNvPr id="1769" name="Shape 11">
          <a:extLst>
            <a:ext uri="{FF2B5EF4-FFF2-40B4-BE49-F238E27FC236}">
              <a16:creationId xmlns:a16="http://schemas.microsoft.com/office/drawing/2014/main" id="{00000000-0008-0000-0000-0000E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464</xdr:row>
      <xdr:rowOff>0</xdr:rowOff>
    </xdr:from>
    <xdr:ext cx="771525" cy="857250"/>
    <xdr:sp macro="" textlink="">
      <xdr:nvSpPr>
        <xdr:cNvPr id="1770" name="Shape 11">
          <a:extLst>
            <a:ext uri="{FF2B5EF4-FFF2-40B4-BE49-F238E27FC236}">
              <a16:creationId xmlns:a16="http://schemas.microsoft.com/office/drawing/2014/main" id="{00000000-0008-0000-0000-0000E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771" name="Shape 10">
          <a:extLst>
            <a:ext uri="{FF2B5EF4-FFF2-40B4-BE49-F238E27FC236}">
              <a16:creationId xmlns:a16="http://schemas.microsoft.com/office/drawing/2014/main" id="{00000000-0008-0000-0000-0000EB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772" name="Shape 10">
          <a:extLst>
            <a:ext uri="{FF2B5EF4-FFF2-40B4-BE49-F238E27FC236}">
              <a16:creationId xmlns:a16="http://schemas.microsoft.com/office/drawing/2014/main" id="{00000000-0008-0000-0000-0000EC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773" name="Shape 10">
          <a:extLst>
            <a:ext uri="{FF2B5EF4-FFF2-40B4-BE49-F238E27FC236}">
              <a16:creationId xmlns:a16="http://schemas.microsoft.com/office/drawing/2014/main" id="{00000000-0008-0000-0000-0000E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774" name="Shape 10">
          <a:extLst>
            <a:ext uri="{FF2B5EF4-FFF2-40B4-BE49-F238E27FC236}">
              <a16:creationId xmlns:a16="http://schemas.microsoft.com/office/drawing/2014/main" id="{00000000-0008-0000-0000-0000E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75" name="Shape 11">
          <a:extLst>
            <a:ext uri="{FF2B5EF4-FFF2-40B4-BE49-F238E27FC236}">
              <a16:creationId xmlns:a16="http://schemas.microsoft.com/office/drawing/2014/main" id="{00000000-0008-0000-0000-0000EF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76" name="Shape 11">
          <a:extLst>
            <a:ext uri="{FF2B5EF4-FFF2-40B4-BE49-F238E27FC236}">
              <a16:creationId xmlns:a16="http://schemas.microsoft.com/office/drawing/2014/main" id="{00000000-0008-0000-0000-0000F0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77" name="Shape 11">
          <a:extLst>
            <a:ext uri="{FF2B5EF4-FFF2-40B4-BE49-F238E27FC236}">
              <a16:creationId xmlns:a16="http://schemas.microsoft.com/office/drawing/2014/main" id="{00000000-0008-0000-0000-0000F1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78" name="Shape 11">
          <a:extLst>
            <a:ext uri="{FF2B5EF4-FFF2-40B4-BE49-F238E27FC236}">
              <a16:creationId xmlns:a16="http://schemas.microsoft.com/office/drawing/2014/main" id="{00000000-0008-0000-0000-0000F2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79" name="Shape 11">
          <a:extLst>
            <a:ext uri="{FF2B5EF4-FFF2-40B4-BE49-F238E27FC236}">
              <a16:creationId xmlns:a16="http://schemas.microsoft.com/office/drawing/2014/main" id="{00000000-0008-0000-0000-0000F3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80" name="Shape 11">
          <a:extLst>
            <a:ext uri="{FF2B5EF4-FFF2-40B4-BE49-F238E27FC236}">
              <a16:creationId xmlns:a16="http://schemas.microsoft.com/office/drawing/2014/main" id="{00000000-0008-0000-0000-0000F4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81" name="Shape 11">
          <a:extLst>
            <a:ext uri="{FF2B5EF4-FFF2-40B4-BE49-F238E27FC236}">
              <a16:creationId xmlns:a16="http://schemas.microsoft.com/office/drawing/2014/main" id="{00000000-0008-0000-0000-0000F5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82" name="Shape 11">
          <a:extLst>
            <a:ext uri="{FF2B5EF4-FFF2-40B4-BE49-F238E27FC236}">
              <a16:creationId xmlns:a16="http://schemas.microsoft.com/office/drawing/2014/main" id="{00000000-0008-0000-0000-0000F6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83" name="Shape 11">
          <a:extLst>
            <a:ext uri="{FF2B5EF4-FFF2-40B4-BE49-F238E27FC236}">
              <a16:creationId xmlns:a16="http://schemas.microsoft.com/office/drawing/2014/main" id="{00000000-0008-0000-0000-0000F7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84" name="Shape 11">
          <a:extLst>
            <a:ext uri="{FF2B5EF4-FFF2-40B4-BE49-F238E27FC236}">
              <a16:creationId xmlns:a16="http://schemas.microsoft.com/office/drawing/2014/main" id="{00000000-0008-0000-0000-0000F8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85" name="Shape 11">
          <a:extLst>
            <a:ext uri="{FF2B5EF4-FFF2-40B4-BE49-F238E27FC236}">
              <a16:creationId xmlns:a16="http://schemas.microsoft.com/office/drawing/2014/main" id="{00000000-0008-0000-0000-0000F9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86" name="Shape 11">
          <a:extLst>
            <a:ext uri="{FF2B5EF4-FFF2-40B4-BE49-F238E27FC236}">
              <a16:creationId xmlns:a16="http://schemas.microsoft.com/office/drawing/2014/main" id="{00000000-0008-0000-0000-0000FA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787" name="Shape 10">
          <a:extLst>
            <a:ext uri="{FF2B5EF4-FFF2-40B4-BE49-F238E27FC236}">
              <a16:creationId xmlns:a16="http://schemas.microsoft.com/office/drawing/2014/main" id="{00000000-0008-0000-0000-0000FB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788" name="Shape 10">
          <a:extLst>
            <a:ext uri="{FF2B5EF4-FFF2-40B4-BE49-F238E27FC236}">
              <a16:creationId xmlns:a16="http://schemas.microsoft.com/office/drawing/2014/main" id="{00000000-0008-0000-0000-0000FC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789" name="Shape 10">
          <a:extLst>
            <a:ext uri="{FF2B5EF4-FFF2-40B4-BE49-F238E27FC236}">
              <a16:creationId xmlns:a16="http://schemas.microsoft.com/office/drawing/2014/main" id="{00000000-0008-0000-0000-0000FD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790" name="Shape 10">
          <a:extLst>
            <a:ext uri="{FF2B5EF4-FFF2-40B4-BE49-F238E27FC236}">
              <a16:creationId xmlns:a16="http://schemas.microsoft.com/office/drawing/2014/main" id="{00000000-0008-0000-0000-0000FE0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91" name="Shape 11">
          <a:extLst>
            <a:ext uri="{FF2B5EF4-FFF2-40B4-BE49-F238E27FC236}">
              <a16:creationId xmlns:a16="http://schemas.microsoft.com/office/drawing/2014/main" id="{00000000-0008-0000-0000-0000FF0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92" name="Shape 11">
          <a:extLst>
            <a:ext uri="{FF2B5EF4-FFF2-40B4-BE49-F238E27FC236}">
              <a16:creationId xmlns:a16="http://schemas.microsoft.com/office/drawing/2014/main" id="{00000000-0008-0000-0000-00000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93" name="Shape 11">
          <a:extLst>
            <a:ext uri="{FF2B5EF4-FFF2-40B4-BE49-F238E27FC236}">
              <a16:creationId xmlns:a16="http://schemas.microsoft.com/office/drawing/2014/main" id="{00000000-0008-0000-0000-00000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94" name="Shape 11">
          <a:extLst>
            <a:ext uri="{FF2B5EF4-FFF2-40B4-BE49-F238E27FC236}">
              <a16:creationId xmlns:a16="http://schemas.microsoft.com/office/drawing/2014/main" id="{00000000-0008-0000-0000-00000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95" name="Shape 11">
          <a:extLst>
            <a:ext uri="{FF2B5EF4-FFF2-40B4-BE49-F238E27FC236}">
              <a16:creationId xmlns:a16="http://schemas.microsoft.com/office/drawing/2014/main" id="{00000000-0008-0000-0000-00000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96" name="Shape 11">
          <a:extLst>
            <a:ext uri="{FF2B5EF4-FFF2-40B4-BE49-F238E27FC236}">
              <a16:creationId xmlns:a16="http://schemas.microsoft.com/office/drawing/2014/main" id="{00000000-0008-0000-0000-00000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97" name="Shape 11">
          <a:extLst>
            <a:ext uri="{FF2B5EF4-FFF2-40B4-BE49-F238E27FC236}">
              <a16:creationId xmlns:a16="http://schemas.microsoft.com/office/drawing/2014/main" id="{00000000-0008-0000-0000-00000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98" name="Shape 11">
          <a:extLst>
            <a:ext uri="{FF2B5EF4-FFF2-40B4-BE49-F238E27FC236}">
              <a16:creationId xmlns:a16="http://schemas.microsoft.com/office/drawing/2014/main" id="{00000000-0008-0000-0000-00000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799" name="Shape 11">
          <a:extLst>
            <a:ext uri="{FF2B5EF4-FFF2-40B4-BE49-F238E27FC236}">
              <a16:creationId xmlns:a16="http://schemas.microsoft.com/office/drawing/2014/main" id="{00000000-0008-0000-0000-00000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00" name="Shape 11">
          <a:extLst>
            <a:ext uri="{FF2B5EF4-FFF2-40B4-BE49-F238E27FC236}">
              <a16:creationId xmlns:a16="http://schemas.microsoft.com/office/drawing/2014/main" id="{00000000-0008-0000-0000-000008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01" name="Shape 11">
          <a:extLst>
            <a:ext uri="{FF2B5EF4-FFF2-40B4-BE49-F238E27FC236}">
              <a16:creationId xmlns:a16="http://schemas.microsoft.com/office/drawing/2014/main" id="{00000000-0008-0000-0000-000009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02" name="Shape 11">
          <a:extLst>
            <a:ext uri="{FF2B5EF4-FFF2-40B4-BE49-F238E27FC236}">
              <a16:creationId xmlns:a16="http://schemas.microsoft.com/office/drawing/2014/main" id="{00000000-0008-0000-0000-00000A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03" name="Shape 10">
          <a:extLst>
            <a:ext uri="{FF2B5EF4-FFF2-40B4-BE49-F238E27FC236}">
              <a16:creationId xmlns:a16="http://schemas.microsoft.com/office/drawing/2014/main" id="{00000000-0008-0000-0000-00000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04" name="Shape 10">
          <a:extLst>
            <a:ext uri="{FF2B5EF4-FFF2-40B4-BE49-F238E27FC236}">
              <a16:creationId xmlns:a16="http://schemas.microsoft.com/office/drawing/2014/main" id="{00000000-0008-0000-0000-00000C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05" name="Shape 10">
          <a:extLst>
            <a:ext uri="{FF2B5EF4-FFF2-40B4-BE49-F238E27FC236}">
              <a16:creationId xmlns:a16="http://schemas.microsoft.com/office/drawing/2014/main" id="{00000000-0008-0000-0000-00000D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06" name="Shape 10">
          <a:extLst>
            <a:ext uri="{FF2B5EF4-FFF2-40B4-BE49-F238E27FC236}">
              <a16:creationId xmlns:a16="http://schemas.microsoft.com/office/drawing/2014/main" id="{00000000-0008-0000-0000-00000E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07" name="Shape 11">
          <a:extLst>
            <a:ext uri="{FF2B5EF4-FFF2-40B4-BE49-F238E27FC236}">
              <a16:creationId xmlns:a16="http://schemas.microsoft.com/office/drawing/2014/main" id="{00000000-0008-0000-0000-00000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08" name="Shape 11">
          <a:extLst>
            <a:ext uri="{FF2B5EF4-FFF2-40B4-BE49-F238E27FC236}">
              <a16:creationId xmlns:a16="http://schemas.microsoft.com/office/drawing/2014/main" id="{00000000-0008-0000-0000-00001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09" name="Shape 11">
          <a:extLst>
            <a:ext uri="{FF2B5EF4-FFF2-40B4-BE49-F238E27FC236}">
              <a16:creationId xmlns:a16="http://schemas.microsoft.com/office/drawing/2014/main" id="{00000000-0008-0000-0000-00001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10" name="Shape 11">
          <a:extLst>
            <a:ext uri="{FF2B5EF4-FFF2-40B4-BE49-F238E27FC236}">
              <a16:creationId xmlns:a16="http://schemas.microsoft.com/office/drawing/2014/main" id="{00000000-0008-0000-0000-00001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11" name="Shape 11">
          <a:extLst>
            <a:ext uri="{FF2B5EF4-FFF2-40B4-BE49-F238E27FC236}">
              <a16:creationId xmlns:a16="http://schemas.microsoft.com/office/drawing/2014/main" id="{00000000-0008-0000-0000-00001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12" name="Shape 11">
          <a:extLst>
            <a:ext uri="{FF2B5EF4-FFF2-40B4-BE49-F238E27FC236}">
              <a16:creationId xmlns:a16="http://schemas.microsoft.com/office/drawing/2014/main" id="{00000000-0008-0000-0000-00001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13" name="Shape 11">
          <a:extLst>
            <a:ext uri="{FF2B5EF4-FFF2-40B4-BE49-F238E27FC236}">
              <a16:creationId xmlns:a16="http://schemas.microsoft.com/office/drawing/2014/main" id="{00000000-0008-0000-0000-00001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14" name="Shape 11">
          <a:extLst>
            <a:ext uri="{FF2B5EF4-FFF2-40B4-BE49-F238E27FC236}">
              <a16:creationId xmlns:a16="http://schemas.microsoft.com/office/drawing/2014/main" id="{00000000-0008-0000-0000-00001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15" name="Shape 11">
          <a:extLst>
            <a:ext uri="{FF2B5EF4-FFF2-40B4-BE49-F238E27FC236}">
              <a16:creationId xmlns:a16="http://schemas.microsoft.com/office/drawing/2014/main" id="{00000000-0008-0000-0000-00001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16" name="Shape 11">
          <a:extLst>
            <a:ext uri="{FF2B5EF4-FFF2-40B4-BE49-F238E27FC236}">
              <a16:creationId xmlns:a16="http://schemas.microsoft.com/office/drawing/2014/main" id="{00000000-0008-0000-0000-000018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465</xdr:row>
      <xdr:rowOff>0</xdr:rowOff>
    </xdr:from>
    <xdr:ext cx="771525" cy="857250"/>
    <xdr:sp macro="" textlink="">
      <xdr:nvSpPr>
        <xdr:cNvPr id="1817" name="Shape 11">
          <a:extLst>
            <a:ext uri="{FF2B5EF4-FFF2-40B4-BE49-F238E27FC236}">
              <a16:creationId xmlns:a16="http://schemas.microsoft.com/office/drawing/2014/main" id="{00000000-0008-0000-0000-000019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18" name="Shape 10">
          <a:extLst>
            <a:ext uri="{FF2B5EF4-FFF2-40B4-BE49-F238E27FC236}">
              <a16:creationId xmlns:a16="http://schemas.microsoft.com/office/drawing/2014/main" id="{00000000-0008-0000-0000-00001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19" name="Shape 10">
          <a:extLst>
            <a:ext uri="{FF2B5EF4-FFF2-40B4-BE49-F238E27FC236}">
              <a16:creationId xmlns:a16="http://schemas.microsoft.com/office/drawing/2014/main" id="{00000000-0008-0000-0000-00001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20" name="Shape 10">
          <a:extLst>
            <a:ext uri="{FF2B5EF4-FFF2-40B4-BE49-F238E27FC236}">
              <a16:creationId xmlns:a16="http://schemas.microsoft.com/office/drawing/2014/main" id="{00000000-0008-0000-0000-00001C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21" name="Shape 10">
          <a:extLst>
            <a:ext uri="{FF2B5EF4-FFF2-40B4-BE49-F238E27FC236}">
              <a16:creationId xmlns:a16="http://schemas.microsoft.com/office/drawing/2014/main" id="{00000000-0008-0000-0000-00001D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22" name="Shape 11">
          <a:extLst>
            <a:ext uri="{FF2B5EF4-FFF2-40B4-BE49-F238E27FC236}">
              <a16:creationId xmlns:a16="http://schemas.microsoft.com/office/drawing/2014/main" id="{00000000-0008-0000-0000-00001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23" name="Shape 11">
          <a:extLst>
            <a:ext uri="{FF2B5EF4-FFF2-40B4-BE49-F238E27FC236}">
              <a16:creationId xmlns:a16="http://schemas.microsoft.com/office/drawing/2014/main" id="{00000000-0008-0000-0000-00001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24" name="Shape 11">
          <a:extLst>
            <a:ext uri="{FF2B5EF4-FFF2-40B4-BE49-F238E27FC236}">
              <a16:creationId xmlns:a16="http://schemas.microsoft.com/office/drawing/2014/main" id="{00000000-0008-0000-0000-00002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25" name="Shape 11">
          <a:extLst>
            <a:ext uri="{FF2B5EF4-FFF2-40B4-BE49-F238E27FC236}">
              <a16:creationId xmlns:a16="http://schemas.microsoft.com/office/drawing/2014/main" id="{00000000-0008-0000-0000-00002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26" name="Shape 11">
          <a:extLst>
            <a:ext uri="{FF2B5EF4-FFF2-40B4-BE49-F238E27FC236}">
              <a16:creationId xmlns:a16="http://schemas.microsoft.com/office/drawing/2014/main" id="{00000000-0008-0000-0000-00002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27" name="Shape 11">
          <a:extLst>
            <a:ext uri="{FF2B5EF4-FFF2-40B4-BE49-F238E27FC236}">
              <a16:creationId xmlns:a16="http://schemas.microsoft.com/office/drawing/2014/main" id="{00000000-0008-0000-0000-00002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28" name="Shape 11">
          <a:extLst>
            <a:ext uri="{FF2B5EF4-FFF2-40B4-BE49-F238E27FC236}">
              <a16:creationId xmlns:a16="http://schemas.microsoft.com/office/drawing/2014/main" id="{00000000-0008-0000-0000-00002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29" name="Shape 11">
          <a:extLst>
            <a:ext uri="{FF2B5EF4-FFF2-40B4-BE49-F238E27FC236}">
              <a16:creationId xmlns:a16="http://schemas.microsoft.com/office/drawing/2014/main" id="{00000000-0008-0000-0000-00002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30" name="Shape 11">
          <a:extLst>
            <a:ext uri="{FF2B5EF4-FFF2-40B4-BE49-F238E27FC236}">
              <a16:creationId xmlns:a16="http://schemas.microsoft.com/office/drawing/2014/main" id="{00000000-0008-0000-0000-00002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31" name="Shape 11">
          <a:extLst>
            <a:ext uri="{FF2B5EF4-FFF2-40B4-BE49-F238E27FC236}">
              <a16:creationId xmlns:a16="http://schemas.microsoft.com/office/drawing/2014/main" id="{00000000-0008-0000-0000-00002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32" name="Shape 11">
          <a:extLst>
            <a:ext uri="{FF2B5EF4-FFF2-40B4-BE49-F238E27FC236}">
              <a16:creationId xmlns:a16="http://schemas.microsoft.com/office/drawing/2014/main" id="{00000000-0008-0000-0000-000028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33" name="Shape 11">
          <a:extLst>
            <a:ext uri="{FF2B5EF4-FFF2-40B4-BE49-F238E27FC236}">
              <a16:creationId xmlns:a16="http://schemas.microsoft.com/office/drawing/2014/main" id="{00000000-0008-0000-0000-000029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34" name="Shape 10">
          <a:extLst>
            <a:ext uri="{FF2B5EF4-FFF2-40B4-BE49-F238E27FC236}">
              <a16:creationId xmlns:a16="http://schemas.microsoft.com/office/drawing/2014/main" id="{00000000-0008-0000-0000-00002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35" name="Shape 10">
          <a:extLst>
            <a:ext uri="{FF2B5EF4-FFF2-40B4-BE49-F238E27FC236}">
              <a16:creationId xmlns:a16="http://schemas.microsoft.com/office/drawing/2014/main" id="{00000000-0008-0000-0000-00002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36" name="Shape 10">
          <a:extLst>
            <a:ext uri="{FF2B5EF4-FFF2-40B4-BE49-F238E27FC236}">
              <a16:creationId xmlns:a16="http://schemas.microsoft.com/office/drawing/2014/main" id="{00000000-0008-0000-0000-00002C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37" name="Shape 10">
          <a:extLst>
            <a:ext uri="{FF2B5EF4-FFF2-40B4-BE49-F238E27FC236}">
              <a16:creationId xmlns:a16="http://schemas.microsoft.com/office/drawing/2014/main" id="{00000000-0008-0000-0000-00002D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38" name="Shape 11">
          <a:extLst>
            <a:ext uri="{FF2B5EF4-FFF2-40B4-BE49-F238E27FC236}">
              <a16:creationId xmlns:a16="http://schemas.microsoft.com/office/drawing/2014/main" id="{00000000-0008-0000-0000-00002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39" name="Shape 11">
          <a:extLst>
            <a:ext uri="{FF2B5EF4-FFF2-40B4-BE49-F238E27FC236}">
              <a16:creationId xmlns:a16="http://schemas.microsoft.com/office/drawing/2014/main" id="{00000000-0008-0000-0000-00002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40" name="Shape 11">
          <a:extLst>
            <a:ext uri="{FF2B5EF4-FFF2-40B4-BE49-F238E27FC236}">
              <a16:creationId xmlns:a16="http://schemas.microsoft.com/office/drawing/2014/main" id="{00000000-0008-0000-0000-00003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41" name="Shape 11">
          <a:extLst>
            <a:ext uri="{FF2B5EF4-FFF2-40B4-BE49-F238E27FC236}">
              <a16:creationId xmlns:a16="http://schemas.microsoft.com/office/drawing/2014/main" id="{00000000-0008-0000-0000-00003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42" name="Shape 11">
          <a:extLst>
            <a:ext uri="{FF2B5EF4-FFF2-40B4-BE49-F238E27FC236}">
              <a16:creationId xmlns:a16="http://schemas.microsoft.com/office/drawing/2014/main" id="{00000000-0008-0000-0000-00003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43" name="Shape 11">
          <a:extLst>
            <a:ext uri="{FF2B5EF4-FFF2-40B4-BE49-F238E27FC236}">
              <a16:creationId xmlns:a16="http://schemas.microsoft.com/office/drawing/2014/main" id="{00000000-0008-0000-0000-00003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44" name="Shape 11">
          <a:extLst>
            <a:ext uri="{FF2B5EF4-FFF2-40B4-BE49-F238E27FC236}">
              <a16:creationId xmlns:a16="http://schemas.microsoft.com/office/drawing/2014/main" id="{00000000-0008-0000-0000-00003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45" name="Shape 11">
          <a:extLst>
            <a:ext uri="{FF2B5EF4-FFF2-40B4-BE49-F238E27FC236}">
              <a16:creationId xmlns:a16="http://schemas.microsoft.com/office/drawing/2014/main" id="{00000000-0008-0000-0000-00003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46" name="Shape 11">
          <a:extLst>
            <a:ext uri="{FF2B5EF4-FFF2-40B4-BE49-F238E27FC236}">
              <a16:creationId xmlns:a16="http://schemas.microsoft.com/office/drawing/2014/main" id="{00000000-0008-0000-0000-00003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47" name="Shape 11">
          <a:extLst>
            <a:ext uri="{FF2B5EF4-FFF2-40B4-BE49-F238E27FC236}">
              <a16:creationId xmlns:a16="http://schemas.microsoft.com/office/drawing/2014/main" id="{00000000-0008-0000-0000-00003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48" name="Shape 11">
          <a:extLst>
            <a:ext uri="{FF2B5EF4-FFF2-40B4-BE49-F238E27FC236}">
              <a16:creationId xmlns:a16="http://schemas.microsoft.com/office/drawing/2014/main" id="{00000000-0008-0000-0000-000038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49" name="Shape 11">
          <a:extLst>
            <a:ext uri="{FF2B5EF4-FFF2-40B4-BE49-F238E27FC236}">
              <a16:creationId xmlns:a16="http://schemas.microsoft.com/office/drawing/2014/main" id="{00000000-0008-0000-0000-000039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50" name="Shape 10">
          <a:extLst>
            <a:ext uri="{FF2B5EF4-FFF2-40B4-BE49-F238E27FC236}">
              <a16:creationId xmlns:a16="http://schemas.microsoft.com/office/drawing/2014/main" id="{00000000-0008-0000-0000-00003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51" name="Shape 10">
          <a:extLst>
            <a:ext uri="{FF2B5EF4-FFF2-40B4-BE49-F238E27FC236}">
              <a16:creationId xmlns:a16="http://schemas.microsoft.com/office/drawing/2014/main" id="{00000000-0008-0000-0000-00003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52" name="Shape 10">
          <a:extLst>
            <a:ext uri="{FF2B5EF4-FFF2-40B4-BE49-F238E27FC236}">
              <a16:creationId xmlns:a16="http://schemas.microsoft.com/office/drawing/2014/main" id="{00000000-0008-0000-0000-00003C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1853" name="Shape 10">
          <a:extLst>
            <a:ext uri="{FF2B5EF4-FFF2-40B4-BE49-F238E27FC236}">
              <a16:creationId xmlns:a16="http://schemas.microsoft.com/office/drawing/2014/main" id="{00000000-0008-0000-0000-00003D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54" name="Shape 11">
          <a:extLst>
            <a:ext uri="{FF2B5EF4-FFF2-40B4-BE49-F238E27FC236}">
              <a16:creationId xmlns:a16="http://schemas.microsoft.com/office/drawing/2014/main" id="{00000000-0008-0000-0000-00003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55" name="Shape 11">
          <a:extLst>
            <a:ext uri="{FF2B5EF4-FFF2-40B4-BE49-F238E27FC236}">
              <a16:creationId xmlns:a16="http://schemas.microsoft.com/office/drawing/2014/main" id="{00000000-0008-0000-0000-00003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56" name="Shape 11">
          <a:extLst>
            <a:ext uri="{FF2B5EF4-FFF2-40B4-BE49-F238E27FC236}">
              <a16:creationId xmlns:a16="http://schemas.microsoft.com/office/drawing/2014/main" id="{00000000-0008-0000-0000-00004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57" name="Shape 11">
          <a:extLst>
            <a:ext uri="{FF2B5EF4-FFF2-40B4-BE49-F238E27FC236}">
              <a16:creationId xmlns:a16="http://schemas.microsoft.com/office/drawing/2014/main" id="{00000000-0008-0000-0000-00004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58" name="Shape 11">
          <a:extLst>
            <a:ext uri="{FF2B5EF4-FFF2-40B4-BE49-F238E27FC236}">
              <a16:creationId xmlns:a16="http://schemas.microsoft.com/office/drawing/2014/main" id="{00000000-0008-0000-0000-00004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59" name="Shape 11">
          <a:extLst>
            <a:ext uri="{FF2B5EF4-FFF2-40B4-BE49-F238E27FC236}">
              <a16:creationId xmlns:a16="http://schemas.microsoft.com/office/drawing/2014/main" id="{00000000-0008-0000-0000-00004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60" name="Shape 11">
          <a:extLst>
            <a:ext uri="{FF2B5EF4-FFF2-40B4-BE49-F238E27FC236}">
              <a16:creationId xmlns:a16="http://schemas.microsoft.com/office/drawing/2014/main" id="{00000000-0008-0000-0000-00004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61" name="Shape 11">
          <a:extLst>
            <a:ext uri="{FF2B5EF4-FFF2-40B4-BE49-F238E27FC236}">
              <a16:creationId xmlns:a16="http://schemas.microsoft.com/office/drawing/2014/main" id="{00000000-0008-0000-0000-00004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62" name="Shape 11">
          <a:extLst>
            <a:ext uri="{FF2B5EF4-FFF2-40B4-BE49-F238E27FC236}">
              <a16:creationId xmlns:a16="http://schemas.microsoft.com/office/drawing/2014/main" id="{00000000-0008-0000-0000-00004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1863" name="Shape 11">
          <a:extLst>
            <a:ext uri="{FF2B5EF4-FFF2-40B4-BE49-F238E27FC236}">
              <a16:creationId xmlns:a16="http://schemas.microsoft.com/office/drawing/2014/main" id="{00000000-0008-0000-0000-00004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465</xdr:row>
      <xdr:rowOff>0</xdr:rowOff>
    </xdr:from>
    <xdr:ext cx="771525" cy="857250"/>
    <xdr:sp macro="" textlink="">
      <xdr:nvSpPr>
        <xdr:cNvPr id="1864" name="Shape 11">
          <a:extLst>
            <a:ext uri="{FF2B5EF4-FFF2-40B4-BE49-F238E27FC236}">
              <a16:creationId xmlns:a16="http://schemas.microsoft.com/office/drawing/2014/main" id="{00000000-0008-0000-0000-000048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90600"/>
    <xdr:sp macro="" textlink="">
      <xdr:nvSpPr>
        <xdr:cNvPr id="1865" name="Shape 23">
          <a:extLst>
            <a:ext uri="{FF2B5EF4-FFF2-40B4-BE49-F238E27FC236}">
              <a16:creationId xmlns:a16="http://schemas.microsoft.com/office/drawing/2014/main" id="{00000000-0008-0000-0000-000049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90600"/>
    <xdr:sp macro="" textlink="">
      <xdr:nvSpPr>
        <xdr:cNvPr id="1866" name="Shape 23">
          <a:extLst>
            <a:ext uri="{FF2B5EF4-FFF2-40B4-BE49-F238E27FC236}">
              <a16:creationId xmlns:a16="http://schemas.microsoft.com/office/drawing/2014/main" id="{00000000-0008-0000-0000-00004A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90600"/>
    <xdr:sp macro="" textlink="">
      <xdr:nvSpPr>
        <xdr:cNvPr id="1867" name="Shape 23">
          <a:extLst>
            <a:ext uri="{FF2B5EF4-FFF2-40B4-BE49-F238E27FC236}">
              <a16:creationId xmlns:a16="http://schemas.microsoft.com/office/drawing/2014/main" id="{00000000-0008-0000-0000-00004B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90600"/>
    <xdr:sp macro="" textlink="">
      <xdr:nvSpPr>
        <xdr:cNvPr id="1868" name="Shape 23">
          <a:extLst>
            <a:ext uri="{FF2B5EF4-FFF2-40B4-BE49-F238E27FC236}">
              <a16:creationId xmlns:a16="http://schemas.microsoft.com/office/drawing/2014/main" id="{00000000-0008-0000-0000-00004C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69" name="Shape 24">
          <a:extLst>
            <a:ext uri="{FF2B5EF4-FFF2-40B4-BE49-F238E27FC236}">
              <a16:creationId xmlns:a16="http://schemas.microsoft.com/office/drawing/2014/main" id="{00000000-0008-0000-0000-00004D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70" name="Shape 24">
          <a:extLst>
            <a:ext uri="{FF2B5EF4-FFF2-40B4-BE49-F238E27FC236}">
              <a16:creationId xmlns:a16="http://schemas.microsoft.com/office/drawing/2014/main" id="{00000000-0008-0000-0000-00004E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71" name="Shape 24">
          <a:extLst>
            <a:ext uri="{FF2B5EF4-FFF2-40B4-BE49-F238E27FC236}">
              <a16:creationId xmlns:a16="http://schemas.microsoft.com/office/drawing/2014/main" id="{00000000-0008-0000-0000-00004F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72" name="Shape 24">
          <a:extLst>
            <a:ext uri="{FF2B5EF4-FFF2-40B4-BE49-F238E27FC236}">
              <a16:creationId xmlns:a16="http://schemas.microsoft.com/office/drawing/2014/main" id="{00000000-0008-0000-0000-000050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73" name="Shape 24">
          <a:extLst>
            <a:ext uri="{FF2B5EF4-FFF2-40B4-BE49-F238E27FC236}">
              <a16:creationId xmlns:a16="http://schemas.microsoft.com/office/drawing/2014/main" id="{00000000-0008-0000-0000-000051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74" name="Shape 24">
          <a:extLst>
            <a:ext uri="{FF2B5EF4-FFF2-40B4-BE49-F238E27FC236}">
              <a16:creationId xmlns:a16="http://schemas.microsoft.com/office/drawing/2014/main" id="{00000000-0008-0000-0000-000052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75" name="Shape 24">
          <a:extLst>
            <a:ext uri="{FF2B5EF4-FFF2-40B4-BE49-F238E27FC236}">
              <a16:creationId xmlns:a16="http://schemas.microsoft.com/office/drawing/2014/main" id="{00000000-0008-0000-0000-000053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76" name="Shape 24">
          <a:extLst>
            <a:ext uri="{FF2B5EF4-FFF2-40B4-BE49-F238E27FC236}">
              <a16:creationId xmlns:a16="http://schemas.microsoft.com/office/drawing/2014/main" id="{00000000-0008-0000-0000-000054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77" name="Shape 24">
          <a:extLst>
            <a:ext uri="{FF2B5EF4-FFF2-40B4-BE49-F238E27FC236}">
              <a16:creationId xmlns:a16="http://schemas.microsoft.com/office/drawing/2014/main" id="{00000000-0008-0000-0000-000055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78" name="Shape 24">
          <a:extLst>
            <a:ext uri="{FF2B5EF4-FFF2-40B4-BE49-F238E27FC236}">
              <a16:creationId xmlns:a16="http://schemas.microsoft.com/office/drawing/2014/main" id="{00000000-0008-0000-0000-000056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79" name="Shape 24">
          <a:extLst>
            <a:ext uri="{FF2B5EF4-FFF2-40B4-BE49-F238E27FC236}">
              <a16:creationId xmlns:a16="http://schemas.microsoft.com/office/drawing/2014/main" id="{00000000-0008-0000-0000-000057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80" name="Shape 24">
          <a:extLst>
            <a:ext uri="{FF2B5EF4-FFF2-40B4-BE49-F238E27FC236}">
              <a16:creationId xmlns:a16="http://schemas.microsoft.com/office/drawing/2014/main" id="{00000000-0008-0000-0000-000058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90600"/>
    <xdr:sp macro="" textlink="">
      <xdr:nvSpPr>
        <xdr:cNvPr id="1881" name="Shape 23">
          <a:extLst>
            <a:ext uri="{FF2B5EF4-FFF2-40B4-BE49-F238E27FC236}">
              <a16:creationId xmlns:a16="http://schemas.microsoft.com/office/drawing/2014/main" id="{00000000-0008-0000-0000-000059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90600"/>
    <xdr:sp macro="" textlink="">
      <xdr:nvSpPr>
        <xdr:cNvPr id="1882" name="Shape 23">
          <a:extLst>
            <a:ext uri="{FF2B5EF4-FFF2-40B4-BE49-F238E27FC236}">
              <a16:creationId xmlns:a16="http://schemas.microsoft.com/office/drawing/2014/main" id="{00000000-0008-0000-0000-00005A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90600"/>
    <xdr:sp macro="" textlink="">
      <xdr:nvSpPr>
        <xdr:cNvPr id="1883" name="Shape 23">
          <a:extLst>
            <a:ext uri="{FF2B5EF4-FFF2-40B4-BE49-F238E27FC236}">
              <a16:creationId xmlns:a16="http://schemas.microsoft.com/office/drawing/2014/main" id="{00000000-0008-0000-0000-00005B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90600"/>
    <xdr:sp macro="" textlink="">
      <xdr:nvSpPr>
        <xdr:cNvPr id="1884" name="Shape 23">
          <a:extLst>
            <a:ext uri="{FF2B5EF4-FFF2-40B4-BE49-F238E27FC236}">
              <a16:creationId xmlns:a16="http://schemas.microsoft.com/office/drawing/2014/main" id="{00000000-0008-0000-0000-00005C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85" name="Shape 24">
          <a:extLst>
            <a:ext uri="{FF2B5EF4-FFF2-40B4-BE49-F238E27FC236}">
              <a16:creationId xmlns:a16="http://schemas.microsoft.com/office/drawing/2014/main" id="{00000000-0008-0000-0000-00005D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86" name="Shape 24">
          <a:extLst>
            <a:ext uri="{FF2B5EF4-FFF2-40B4-BE49-F238E27FC236}">
              <a16:creationId xmlns:a16="http://schemas.microsoft.com/office/drawing/2014/main" id="{00000000-0008-0000-0000-00005E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87" name="Shape 24">
          <a:extLst>
            <a:ext uri="{FF2B5EF4-FFF2-40B4-BE49-F238E27FC236}">
              <a16:creationId xmlns:a16="http://schemas.microsoft.com/office/drawing/2014/main" id="{00000000-0008-0000-0000-00005F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88" name="Shape 24">
          <a:extLst>
            <a:ext uri="{FF2B5EF4-FFF2-40B4-BE49-F238E27FC236}">
              <a16:creationId xmlns:a16="http://schemas.microsoft.com/office/drawing/2014/main" id="{00000000-0008-0000-0000-000060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89" name="Shape 24">
          <a:extLst>
            <a:ext uri="{FF2B5EF4-FFF2-40B4-BE49-F238E27FC236}">
              <a16:creationId xmlns:a16="http://schemas.microsoft.com/office/drawing/2014/main" id="{00000000-0008-0000-0000-000061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90" name="Shape 24">
          <a:extLst>
            <a:ext uri="{FF2B5EF4-FFF2-40B4-BE49-F238E27FC236}">
              <a16:creationId xmlns:a16="http://schemas.microsoft.com/office/drawing/2014/main" id="{00000000-0008-0000-0000-000062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91" name="Shape 24">
          <a:extLst>
            <a:ext uri="{FF2B5EF4-FFF2-40B4-BE49-F238E27FC236}">
              <a16:creationId xmlns:a16="http://schemas.microsoft.com/office/drawing/2014/main" id="{00000000-0008-0000-0000-000063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92" name="Shape 24">
          <a:extLst>
            <a:ext uri="{FF2B5EF4-FFF2-40B4-BE49-F238E27FC236}">
              <a16:creationId xmlns:a16="http://schemas.microsoft.com/office/drawing/2014/main" id="{00000000-0008-0000-0000-000064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93" name="Shape 24">
          <a:extLst>
            <a:ext uri="{FF2B5EF4-FFF2-40B4-BE49-F238E27FC236}">
              <a16:creationId xmlns:a16="http://schemas.microsoft.com/office/drawing/2014/main" id="{00000000-0008-0000-0000-000065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94" name="Shape 24">
          <a:extLst>
            <a:ext uri="{FF2B5EF4-FFF2-40B4-BE49-F238E27FC236}">
              <a16:creationId xmlns:a16="http://schemas.microsoft.com/office/drawing/2014/main" id="{00000000-0008-0000-0000-000066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95" name="Shape 24">
          <a:extLst>
            <a:ext uri="{FF2B5EF4-FFF2-40B4-BE49-F238E27FC236}">
              <a16:creationId xmlns:a16="http://schemas.microsoft.com/office/drawing/2014/main" id="{00000000-0008-0000-0000-000067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896" name="Shape 24">
          <a:extLst>
            <a:ext uri="{FF2B5EF4-FFF2-40B4-BE49-F238E27FC236}">
              <a16:creationId xmlns:a16="http://schemas.microsoft.com/office/drawing/2014/main" id="{00000000-0008-0000-0000-000068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90600"/>
    <xdr:sp macro="" textlink="">
      <xdr:nvSpPr>
        <xdr:cNvPr id="1897" name="Shape 23">
          <a:extLst>
            <a:ext uri="{FF2B5EF4-FFF2-40B4-BE49-F238E27FC236}">
              <a16:creationId xmlns:a16="http://schemas.microsoft.com/office/drawing/2014/main" id="{00000000-0008-0000-0000-000069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90600"/>
    <xdr:sp macro="" textlink="">
      <xdr:nvSpPr>
        <xdr:cNvPr id="1898" name="Shape 23">
          <a:extLst>
            <a:ext uri="{FF2B5EF4-FFF2-40B4-BE49-F238E27FC236}">
              <a16:creationId xmlns:a16="http://schemas.microsoft.com/office/drawing/2014/main" id="{00000000-0008-0000-0000-00006A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90600"/>
    <xdr:sp macro="" textlink="">
      <xdr:nvSpPr>
        <xdr:cNvPr id="1899" name="Shape 23">
          <a:extLst>
            <a:ext uri="{FF2B5EF4-FFF2-40B4-BE49-F238E27FC236}">
              <a16:creationId xmlns:a16="http://schemas.microsoft.com/office/drawing/2014/main" id="{00000000-0008-0000-0000-00006B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90600"/>
    <xdr:sp macro="" textlink="">
      <xdr:nvSpPr>
        <xdr:cNvPr id="1900" name="Shape 23">
          <a:extLst>
            <a:ext uri="{FF2B5EF4-FFF2-40B4-BE49-F238E27FC236}">
              <a16:creationId xmlns:a16="http://schemas.microsoft.com/office/drawing/2014/main" id="{00000000-0008-0000-0000-00006C070000}"/>
            </a:ext>
          </a:extLst>
        </xdr:cNvPr>
        <xdr:cNvSpPr/>
      </xdr:nvSpPr>
      <xdr:spPr>
        <a:xfrm>
          <a:off x="4965000" y="3285314"/>
          <a:ext cx="762000" cy="98937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901" name="Shape 24">
          <a:extLst>
            <a:ext uri="{FF2B5EF4-FFF2-40B4-BE49-F238E27FC236}">
              <a16:creationId xmlns:a16="http://schemas.microsoft.com/office/drawing/2014/main" id="{00000000-0008-0000-0000-00006D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902" name="Shape 24">
          <a:extLst>
            <a:ext uri="{FF2B5EF4-FFF2-40B4-BE49-F238E27FC236}">
              <a16:creationId xmlns:a16="http://schemas.microsoft.com/office/drawing/2014/main" id="{00000000-0008-0000-0000-00006E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903" name="Shape 24">
          <a:extLst>
            <a:ext uri="{FF2B5EF4-FFF2-40B4-BE49-F238E27FC236}">
              <a16:creationId xmlns:a16="http://schemas.microsoft.com/office/drawing/2014/main" id="{00000000-0008-0000-0000-00006F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904" name="Shape 24">
          <a:extLst>
            <a:ext uri="{FF2B5EF4-FFF2-40B4-BE49-F238E27FC236}">
              <a16:creationId xmlns:a16="http://schemas.microsoft.com/office/drawing/2014/main" id="{00000000-0008-0000-0000-000070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905" name="Shape 24">
          <a:extLst>
            <a:ext uri="{FF2B5EF4-FFF2-40B4-BE49-F238E27FC236}">
              <a16:creationId xmlns:a16="http://schemas.microsoft.com/office/drawing/2014/main" id="{00000000-0008-0000-0000-000071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906" name="Shape 24">
          <a:extLst>
            <a:ext uri="{FF2B5EF4-FFF2-40B4-BE49-F238E27FC236}">
              <a16:creationId xmlns:a16="http://schemas.microsoft.com/office/drawing/2014/main" id="{00000000-0008-0000-0000-000072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907" name="Shape 24">
          <a:extLst>
            <a:ext uri="{FF2B5EF4-FFF2-40B4-BE49-F238E27FC236}">
              <a16:creationId xmlns:a16="http://schemas.microsoft.com/office/drawing/2014/main" id="{00000000-0008-0000-0000-000073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908" name="Shape 24">
          <a:extLst>
            <a:ext uri="{FF2B5EF4-FFF2-40B4-BE49-F238E27FC236}">
              <a16:creationId xmlns:a16="http://schemas.microsoft.com/office/drawing/2014/main" id="{00000000-0008-0000-0000-000074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909" name="Shape 24">
          <a:extLst>
            <a:ext uri="{FF2B5EF4-FFF2-40B4-BE49-F238E27FC236}">
              <a16:creationId xmlns:a16="http://schemas.microsoft.com/office/drawing/2014/main" id="{00000000-0008-0000-0000-000075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910" name="Shape 24">
          <a:extLst>
            <a:ext uri="{FF2B5EF4-FFF2-40B4-BE49-F238E27FC236}">
              <a16:creationId xmlns:a16="http://schemas.microsoft.com/office/drawing/2014/main" id="{00000000-0008-0000-0000-000076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981075"/>
    <xdr:sp macro="" textlink="">
      <xdr:nvSpPr>
        <xdr:cNvPr id="1911" name="Shape 24">
          <a:extLst>
            <a:ext uri="{FF2B5EF4-FFF2-40B4-BE49-F238E27FC236}">
              <a16:creationId xmlns:a16="http://schemas.microsoft.com/office/drawing/2014/main" id="{00000000-0008-0000-0000-000077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453</xdr:row>
      <xdr:rowOff>0</xdr:rowOff>
    </xdr:from>
    <xdr:ext cx="771525" cy="981075"/>
    <xdr:sp macro="" textlink="">
      <xdr:nvSpPr>
        <xdr:cNvPr id="1912" name="Shape 24">
          <a:extLst>
            <a:ext uri="{FF2B5EF4-FFF2-40B4-BE49-F238E27FC236}">
              <a16:creationId xmlns:a16="http://schemas.microsoft.com/office/drawing/2014/main" id="{00000000-0008-0000-0000-000078070000}"/>
            </a:ext>
          </a:extLst>
        </xdr:cNvPr>
        <xdr:cNvSpPr/>
      </xdr:nvSpPr>
      <xdr:spPr>
        <a:xfrm>
          <a:off x="4965000" y="3290076"/>
          <a:ext cx="762000" cy="97984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1913" name="Shape 10">
          <a:extLst>
            <a:ext uri="{FF2B5EF4-FFF2-40B4-BE49-F238E27FC236}">
              <a16:creationId xmlns:a16="http://schemas.microsoft.com/office/drawing/2014/main" id="{00000000-0008-0000-0000-00007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1914" name="Shape 10">
          <a:extLst>
            <a:ext uri="{FF2B5EF4-FFF2-40B4-BE49-F238E27FC236}">
              <a16:creationId xmlns:a16="http://schemas.microsoft.com/office/drawing/2014/main" id="{00000000-0008-0000-0000-00007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1915" name="Shape 10">
          <a:extLst>
            <a:ext uri="{FF2B5EF4-FFF2-40B4-BE49-F238E27FC236}">
              <a16:creationId xmlns:a16="http://schemas.microsoft.com/office/drawing/2014/main" id="{00000000-0008-0000-0000-00007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1916" name="Shape 10">
          <a:extLst>
            <a:ext uri="{FF2B5EF4-FFF2-40B4-BE49-F238E27FC236}">
              <a16:creationId xmlns:a16="http://schemas.microsoft.com/office/drawing/2014/main" id="{00000000-0008-0000-0000-00007C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17" name="Shape 11">
          <a:extLst>
            <a:ext uri="{FF2B5EF4-FFF2-40B4-BE49-F238E27FC236}">
              <a16:creationId xmlns:a16="http://schemas.microsoft.com/office/drawing/2014/main" id="{00000000-0008-0000-0000-00007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18" name="Shape 11">
          <a:extLst>
            <a:ext uri="{FF2B5EF4-FFF2-40B4-BE49-F238E27FC236}">
              <a16:creationId xmlns:a16="http://schemas.microsoft.com/office/drawing/2014/main" id="{00000000-0008-0000-0000-00007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19" name="Shape 11">
          <a:extLst>
            <a:ext uri="{FF2B5EF4-FFF2-40B4-BE49-F238E27FC236}">
              <a16:creationId xmlns:a16="http://schemas.microsoft.com/office/drawing/2014/main" id="{00000000-0008-0000-0000-00007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20" name="Shape 11">
          <a:extLst>
            <a:ext uri="{FF2B5EF4-FFF2-40B4-BE49-F238E27FC236}">
              <a16:creationId xmlns:a16="http://schemas.microsoft.com/office/drawing/2014/main" id="{00000000-0008-0000-0000-00008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21" name="Shape 11">
          <a:extLst>
            <a:ext uri="{FF2B5EF4-FFF2-40B4-BE49-F238E27FC236}">
              <a16:creationId xmlns:a16="http://schemas.microsoft.com/office/drawing/2014/main" id="{00000000-0008-0000-0000-00008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22" name="Shape 11">
          <a:extLst>
            <a:ext uri="{FF2B5EF4-FFF2-40B4-BE49-F238E27FC236}">
              <a16:creationId xmlns:a16="http://schemas.microsoft.com/office/drawing/2014/main" id="{00000000-0008-0000-0000-00008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23" name="Shape 11">
          <a:extLst>
            <a:ext uri="{FF2B5EF4-FFF2-40B4-BE49-F238E27FC236}">
              <a16:creationId xmlns:a16="http://schemas.microsoft.com/office/drawing/2014/main" id="{00000000-0008-0000-0000-00008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24" name="Shape 11">
          <a:extLst>
            <a:ext uri="{FF2B5EF4-FFF2-40B4-BE49-F238E27FC236}">
              <a16:creationId xmlns:a16="http://schemas.microsoft.com/office/drawing/2014/main" id="{00000000-0008-0000-0000-00008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25" name="Shape 11">
          <a:extLst>
            <a:ext uri="{FF2B5EF4-FFF2-40B4-BE49-F238E27FC236}">
              <a16:creationId xmlns:a16="http://schemas.microsoft.com/office/drawing/2014/main" id="{00000000-0008-0000-0000-00008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26" name="Shape 11">
          <a:extLst>
            <a:ext uri="{FF2B5EF4-FFF2-40B4-BE49-F238E27FC236}">
              <a16:creationId xmlns:a16="http://schemas.microsoft.com/office/drawing/2014/main" id="{00000000-0008-0000-0000-00008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27" name="Shape 11">
          <a:extLst>
            <a:ext uri="{FF2B5EF4-FFF2-40B4-BE49-F238E27FC236}">
              <a16:creationId xmlns:a16="http://schemas.microsoft.com/office/drawing/2014/main" id="{00000000-0008-0000-0000-00008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28" name="Shape 11">
          <a:extLst>
            <a:ext uri="{FF2B5EF4-FFF2-40B4-BE49-F238E27FC236}">
              <a16:creationId xmlns:a16="http://schemas.microsoft.com/office/drawing/2014/main" id="{00000000-0008-0000-0000-000088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1929" name="Shape 10">
          <a:extLst>
            <a:ext uri="{FF2B5EF4-FFF2-40B4-BE49-F238E27FC236}">
              <a16:creationId xmlns:a16="http://schemas.microsoft.com/office/drawing/2014/main" id="{00000000-0008-0000-0000-00008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1930" name="Shape 10">
          <a:extLst>
            <a:ext uri="{FF2B5EF4-FFF2-40B4-BE49-F238E27FC236}">
              <a16:creationId xmlns:a16="http://schemas.microsoft.com/office/drawing/2014/main" id="{00000000-0008-0000-0000-00008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1931" name="Shape 10">
          <a:extLst>
            <a:ext uri="{FF2B5EF4-FFF2-40B4-BE49-F238E27FC236}">
              <a16:creationId xmlns:a16="http://schemas.microsoft.com/office/drawing/2014/main" id="{00000000-0008-0000-0000-00008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1932" name="Shape 10">
          <a:extLst>
            <a:ext uri="{FF2B5EF4-FFF2-40B4-BE49-F238E27FC236}">
              <a16:creationId xmlns:a16="http://schemas.microsoft.com/office/drawing/2014/main" id="{00000000-0008-0000-0000-00008C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33" name="Shape 11">
          <a:extLst>
            <a:ext uri="{FF2B5EF4-FFF2-40B4-BE49-F238E27FC236}">
              <a16:creationId xmlns:a16="http://schemas.microsoft.com/office/drawing/2014/main" id="{00000000-0008-0000-0000-00008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34" name="Shape 11">
          <a:extLst>
            <a:ext uri="{FF2B5EF4-FFF2-40B4-BE49-F238E27FC236}">
              <a16:creationId xmlns:a16="http://schemas.microsoft.com/office/drawing/2014/main" id="{00000000-0008-0000-0000-00008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35" name="Shape 11">
          <a:extLst>
            <a:ext uri="{FF2B5EF4-FFF2-40B4-BE49-F238E27FC236}">
              <a16:creationId xmlns:a16="http://schemas.microsoft.com/office/drawing/2014/main" id="{00000000-0008-0000-0000-00008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36" name="Shape 11">
          <a:extLst>
            <a:ext uri="{FF2B5EF4-FFF2-40B4-BE49-F238E27FC236}">
              <a16:creationId xmlns:a16="http://schemas.microsoft.com/office/drawing/2014/main" id="{00000000-0008-0000-0000-00009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37" name="Shape 11">
          <a:extLst>
            <a:ext uri="{FF2B5EF4-FFF2-40B4-BE49-F238E27FC236}">
              <a16:creationId xmlns:a16="http://schemas.microsoft.com/office/drawing/2014/main" id="{00000000-0008-0000-0000-00009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38" name="Shape 11">
          <a:extLst>
            <a:ext uri="{FF2B5EF4-FFF2-40B4-BE49-F238E27FC236}">
              <a16:creationId xmlns:a16="http://schemas.microsoft.com/office/drawing/2014/main" id="{00000000-0008-0000-0000-00009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39" name="Shape 11">
          <a:extLst>
            <a:ext uri="{FF2B5EF4-FFF2-40B4-BE49-F238E27FC236}">
              <a16:creationId xmlns:a16="http://schemas.microsoft.com/office/drawing/2014/main" id="{00000000-0008-0000-0000-00009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40" name="Shape 11">
          <a:extLst>
            <a:ext uri="{FF2B5EF4-FFF2-40B4-BE49-F238E27FC236}">
              <a16:creationId xmlns:a16="http://schemas.microsoft.com/office/drawing/2014/main" id="{00000000-0008-0000-0000-00009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41" name="Shape 11">
          <a:extLst>
            <a:ext uri="{FF2B5EF4-FFF2-40B4-BE49-F238E27FC236}">
              <a16:creationId xmlns:a16="http://schemas.microsoft.com/office/drawing/2014/main" id="{00000000-0008-0000-0000-00009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42" name="Shape 11">
          <a:extLst>
            <a:ext uri="{FF2B5EF4-FFF2-40B4-BE49-F238E27FC236}">
              <a16:creationId xmlns:a16="http://schemas.microsoft.com/office/drawing/2014/main" id="{00000000-0008-0000-0000-00009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43" name="Shape 11">
          <a:extLst>
            <a:ext uri="{FF2B5EF4-FFF2-40B4-BE49-F238E27FC236}">
              <a16:creationId xmlns:a16="http://schemas.microsoft.com/office/drawing/2014/main" id="{00000000-0008-0000-0000-00009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44" name="Shape 11">
          <a:extLst>
            <a:ext uri="{FF2B5EF4-FFF2-40B4-BE49-F238E27FC236}">
              <a16:creationId xmlns:a16="http://schemas.microsoft.com/office/drawing/2014/main" id="{00000000-0008-0000-0000-000098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1945" name="Shape 10">
          <a:extLst>
            <a:ext uri="{FF2B5EF4-FFF2-40B4-BE49-F238E27FC236}">
              <a16:creationId xmlns:a16="http://schemas.microsoft.com/office/drawing/2014/main" id="{00000000-0008-0000-0000-00009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1946" name="Shape 10">
          <a:extLst>
            <a:ext uri="{FF2B5EF4-FFF2-40B4-BE49-F238E27FC236}">
              <a16:creationId xmlns:a16="http://schemas.microsoft.com/office/drawing/2014/main" id="{00000000-0008-0000-0000-00009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1947" name="Shape 10">
          <a:extLst>
            <a:ext uri="{FF2B5EF4-FFF2-40B4-BE49-F238E27FC236}">
              <a16:creationId xmlns:a16="http://schemas.microsoft.com/office/drawing/2014/main" id="{00000000-0008-0000-0000-00009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1948" name="Shape 10">
          <a:extLst>
            <a:ext uri="{FF2B5EF4-FFF2-40B4-BE49-F238E27FC236}">
              <a16:creationId xmlns:a16="http://schemas.microsoft.com/office/drawing/2014/main" id="{00000000-0008-0000-0000-00009C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49" name="Shape 11">
          <a:extLst>
            <a:ext uri="{FF2B5EF4-FFF2-40B4-BE49-F238E27FC236}">
              <a16:creationId xmlns:a16="http://schemas.microsoft.com/office/drawing/2014/main" id="{00000000-0008-0000-0000-00009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50" name="Shape 11">
          <a:extLst>
            <a:ext uri="{FF2B5EF4-FFF2-40B4-BE49-F238E27FC236}">
              <a16:creationId xmlns:a16="http://schemas.microsoft.com/office/drawing/2014/main" id="{00000000-0008-0000-0000-00009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51" name="Shape 11">
          <a:extLst>
            <a:ext uri="{FF2B5EF4-FFF2-40B4-BE49-F238E27FC236}">
              <a16:creationId xmlns:a16="http://schemas.microsoft.com/office/drawing/2014/main" id="{00000000-0008-0000-0000-00009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52" name="Shape 11">
          <a:extLst>
            <a:ext uri="{FF2B5EF4-FFF2-40B4-BE49-F238E27FC236}">
              <a16:creationId xmlns:a16="http://schemas.microsoft.com/office/drawing/2014/main" id="{00000000-0008-0000-0000-0000A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53" name="Shape 11">
          <a:extLst>
            <a:ext uri="{FF2B5EF4-FFF2-40B4-BE49-F238E27FC236}">
              <a16:creationId xmlns:a16="http://schemas.microsoft.com/office/drawing/2014/main" id="{00000000-0008-0000-0000-0000A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54" name="Shape 11">
          <a:extLst>
            <a:ext uri="{FF2B5EF4-FFF2-40B4-BE49-F238E27FC236}">
              <a16:creationId xmlns:a16="http://schemas.microsoft.com/office/drawing/2014/main" id="{00000000-0008-0000-0000-0000A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55" name="Shape 11">
          <a:extLst>
            <a:ext uri="{FF2B5EF4-FFF2-40B4-BE49-F238E27FC236}">
              <a16:creationId xmlns:a16="http://schemas.microsoft.com/office/drawing/2014/main" id="{00000000-0008-0000-0000-0000A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56" name="Shape 11">
          <a:extLst>
            <a:ext uri="{FF2B5EF4-FFF2-40B4-BE49-F238E27FC236}">
              <a16:creationId xmlns:a16="http://schemas.microsoft.com/office/drawing/2014/main" id="{00000000-0008-0000-0000-0000A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57" name="Shape 11">
          <a:extLst>
            <a:ext uri="{FF2B5EF4-FFF2-40B4-BE49-F238E27FC236}">
              <a16:creationId xmlns:a16="http://schemas.microsoft.com/office/drawing/2014/main" id="{00000000-0008-0000-0000-0000A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1958" name="Shape 11">
          <a:extLst>
            <a:ext uri="{FF2B5EF4-FFF2-40B4-BE49-F238E27FC236}">
              <a16:creationId xmlns:a16="http://schemas.microsoft.com/office/drawing/2014/main" id="{00000000-0008-0000-0000-0000A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461</xdr:row>
      <xdr:rowOff>0</xdr:rowOff>
    </xdr:from>
    <xdr:ext cx="771525" cy="857250"/>
    <xdr:sp macro="" textlink="">
      <xdr:nvSpPr>
        <xdr:cNvPr id="1959" name="Shape 11">
          <a:extLst>
            <a:ext uri="{FF2B5EF4-FFF2-40B4-BE49-F238E27FC236}">
              <a16:creationId xmlns:a16="http://schemas.microsoft.com/office/drawing/2014/main" id="{00000000-0008-0000-0000-0000A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1960" name="Shape 12">
          <a:extLst>
            <a:ext uri="{FF2B5EF4-FFF2-40B4-BE49-F238E27FC236}">
              <a16:creationId xmlns:a16="http://schemas.microsoft.com/office/drawing/2014/main" id="{00000000-0008-0000-0000-0000A8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1961" name="Shape 12">
          <a:extLst>
            <a:ext uri="{FF2B5EF4-FFF2-40B4-BE49-F238E27FC236}">
              <a16:creationId xmlns:a16="http://schemas.microsoft.com/office/drawing/2014/main" id="{00000000-0008-0000-0000-0000A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1962" name="Shape 12">
          <a:extLst>
            <a:ext uri="{FF2B5EF4-FFF2-40B4-BE49-F238E27FC236}">
              <a16:creationId xmlns:a16="http://schemas.microsoft.com/office/drawing/2014/main" id="{00000000-0008-0000-0000-0000A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1963" name="Shape 12">
          <a:extLst>
            <a:ext uri="{FF2B5EF4-FFF2-40B4-BE49-F238E27FC236}">
              <a16:creationId xmlns:a16="http://schemas.microsoft.com/office/drawing/2014/main" id="{00000000-0008-0000-0000-0000A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64" name="Shape 11">
          <a:extLst>
            <a:ext uri="{FF2B5EF4-FFF2-40B4-BE49-F238E27FC236}">
              <a16:creationId xmlns:a16="http://schemas.microsoft.com/office/drawing/2014/main" id="{00000000-0008-0000-0000-0000AC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65" name="Shape 11">
          <a:extLst>
            <a:ext uri="{FF2B5EF4-FFF2-40B4-BE49-F238E27FC236}">
              <a16:creationId xmlns:a16="http://schemas.microsoft.com/office/drawing/2014/main" id="{00000000-0008-0000-0000-0000A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66" name="Shape 11">
          <a:extLst>
            <a:ext uri="{FF2B5EF4-FFF2-40B4-BE49-F238E27FC236}">
              <a16:creationId xmlns:a16="http://schemas.microsoft.com/office/drawing/2014/main" id="{00000000-0008-0000-0000-0000A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67" name="Shape 11">
          <a:extLst>
            <a:ext uri="{FF2B5EF4-FFF2-40B4-BE49-F238E27FC236}">
              <a16:creationId xmlns:a16="http://schemas.microsoft.com/office/drawing/2014/main" id="{00000000-0008-0000-0000-0000A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68" name="Shape 11">
          <a:extLst>
            <a:ext uri="{FF2B5EF4-FFF2-40B4-BE49-F238E27FC236}">
              <a16:creationId xmlns:a16="http://schemas.microsoft.com/office/drawing/2014/main" id="{00000000-0008-0000-0000-0000B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69" name="Shape 11">
          <a:extLst>
            <a:ext uri="{FF2B5EF4-FFF2-40B4-BE49-F238E27FC236}">
              <a16:creationId xmlns:a16="http://schemas.microsoft.com/office/drawing/2014/main" id="{00000000-0008-0000-0000-0000B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70" name="Shape 11">
          <a:extLst>
            <a:ext uri="{FF2B5EF4-FFF2-40B4-BE49-F238E27FC236}">
              <a16:creationId xmlns:a16="http://schemas.microsoft.com/office/drawing/2014/main" id="{00000000-0008-0000-0000-0000B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71" name="Shape 11">
          <a:extLst>
            <a:ext uri="{FF2B5EF4-FFF2-40B4-BE49-F238E27FC236}">
              <a16:creationId xmlns:a16="http://schemas.microsoft.com/office/drawing/2014/main" id="{00000000-0008-0000-0000-0000B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72" name="Shape 11">
          <a:extLst>
            <a:ext uri="{FF2B5EF4-FFF2-40B4-BE49-F238E27FC236}">
              <a16:creationId xmlns:a16="http://schemas.microsoft.com/office/drawing/2014/main" id="{00000000-0008-0000-0000-0000B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73" name="Shape 11">
          <a:extLst>
            <a:ext uri="{FF2B5EF4-FFF2-40B4-BE49-F238E27FC236}">
              <a16:creationId xmlns:a16="http://schemas.microsoft.com/office/drawing/2014/main" id="{00000000-0008-0000-0000-0000B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74" name="Shape 11">
          <a:extLst>
            <a:ext uri="{FF2B5EF4-FFF2-40B4-BE49-F238E27FC236}">
              <a16:creationId xmlns:a16="http://schemas.microsoft.com/office/drawing/2014/main" id="{00000000-0008-0000-0000-0000B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75" name="Shape 11">
          <a:extLst>
            <a:ext uri="{FF2B5EF4-FFF2-40B4-BE49-F238E27FC236}">
              <a16:creationId xmlns:a16="http://schemas.microsoft.com/office/drawing/2014/main" id="{00000000-0008-0000-0000-0000B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1976" name="Shape 12">
          <a:extLst>
            <a:ext uri="{FF2B5EF4-FFF2-40B4-BE49-F238E27FC236}">
              <a16:creationId xmlns:a16="http://schemas.microsoft.com/office/drawing/2014/main" id="{00000000-0008-0000-0000-0000B8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1977" name="Shape 12">
          <a:extLst>
            <a:ext uri="{FF2B5EF4-FFF2-40B4-BE49-F238E27FC236}">
              <a16:creationId xmlns:a16="http://schemas.microsoft.com/office/drawing/2014/main" id="{00000000-0008-0000-0000-0000B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1978" name="Shape 12">
          <a:extLst>
            <a:ext uri="{FF2B5EF4-FFF2-40B4-BE49-F238E27FC236}">
              <a16:creationId xmlns:a16="http://schemas.microsoft.com/office/drawing/2014/main" id="{00000000-0008-0000-0000-0000B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1979" name="Shape 12">
          <a:extLst>
            <a:ext uri="{FF2B5EF4-FFF2-40B4-BE49-F238E27FC236}">
              <a16:creationId xmlns:a16="http://schemas.microsoft.com/office/drawing/2014/main" id="{00000000-0008-0000-0000-0000B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80" name="Shape 11">
          <a:extLst>
            <a:ext uri="{FF2B5EF4-FFF2-40B4-BE49-F238E27FC236}">
              <a16:creationId xmlns:a16="http://schemas.microsoft.com/office/drawing/2014/main" id="{00000000-0008-0000-0000-0000BC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81" name="Shape 11">
          <a:extLst>
            <a:ext uri="{FF2B5EF4-FFF2-40B4-BE49-F238E27FC236}">
              <a16:creationId xmlns:a16="http://schemas.microsoft.com/office/drawing/2014/main" id="{00000000-0008-0000-0000-0000B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82" name="Shape 11">
          <a:extLst>
            <a:ext uri="{FF2B5EF4-FFF2-40B4-BE49-F238E27FC236}">
              <a16:creationId xmlns:a16="http://schemas.microsoft.com/office/drawing/2014/main" id="{00000000-0008-0000-0000-0000B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83" name="Shape 11">
          <a:extLst>
            <a:ext uri="{FF2B5EF4-FFF2-40B4-BE49-F238E27FC236}">
              <a16:creationId xmlns:a16="http://schemas.microsoft.com/office/drawing/2014/main" id="{00000000-0008-0000-0000-0000B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84" name="Shape 11">
          <a:extLst>
            <a:ext uri="{FF2B5EF4-FFF2-40B4-BE49-F238E27FC236}">
              <a16:creationId xmlns:a16="http://schemas.microsoft.com/office/drawing/2014/main" id="{00000000-0008-0000-0000-0000C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85" name="Shape 11">
          <a:extLst>
            <a:ext uri="{FF2B5EF4-FFF2-40B4-BE49-F238E27FC236}">
              <a16:creationId xmlns:a16="http://schemas.microsoft.com/office/drawing/2014/main" id="{00000000-0008-0000-0000-0000C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86" name="Shape 11">
          <a:extLst>
            <a:ext uri="{FF2B5EF4-FFF2-40B4-BE49-F238E27FC236}">
              <a16:creationId xmlns:a16="http://schemas.microsoft.com/office/drawing/2014/main" id="{00000000-0008-0000-0000-0000C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87" name="Shape 11">
          <a:extLst>
            <a:ext uri="{FF2B5EF4-FFF2-40B4-BE49-F238E27FC236}">
              <a16:creationId xmlns:a16="http://schemas.microsoft.com/office/drawing/2014/main" id="{00000000-0008-0000-0000-0000C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88" name="Shape 11">
          <a:extLst>
            <a:ext uri="{FF2B5EF4-FFF2-40B4-BE49-F238E27FC236}">
              <a16:creationId xmlns:a16="http://schemas.microsoft.com/office/drawing/2014/main" id="{00000000-0008-0000-0000-0000C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89" name="Shape 11">
          <a:extLst>
            <a:ext uri="{FF2B5EF4-FFF2-40B4-BE49-F238E27FC236}">
              <a16:creationId xmlns:a16="http://schemas.microsoft.com/office/drawing/2014/main" id="{00000000-0008-0000-0000-0000C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90" name="Shape 11">
          <a:extLst>
            <a:ext uri="{FF2B5EF4-FFF2-40B4-BE49-F238E27FC236}">
              <a16:creationId xmlns:a16="http://schemas.microsoft.com/office/drawing/2014/main" id="{00000000-0008-0000-0000-0000C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91" name="Shape 11">
          <a:extLst>
            <a:ext uri="{FF2B5EF4-FFF2-40B4-BE49-F238E27FC236}">
              <a16:creationId xmlns:a16="http://schemas.microsoft.com/office/drawing/2014/main" id="{00000000-0008-0000-0000-0000C7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1992" name="Shape 12">
          <a:extLst>
            <a:ext uri="{FF2B5EF4-FFF2-40B4-BE49-F238E27FC236}">
              <a16:creationId xmlns:a16="http://schemas.microsoft.com/office/drawing/2014/main" id="{00000000-0008-0000-0000-0000C8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1993" name="Shape 12">
          <a:extLst>
            <a:ext uri="{FF2B5EF4-FFF2-40B4-BE49-F238E27FC236}">
              <a16:creationId xmlns:a16="http://schemas.microsoft.com/office/drawing/2014/main" id="{00000000-0008-0000-0000-0000C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1994" name="Shape 12">
          <a:extLst>
            <a:ext uri="{FF2B5EF4-FFF2-40B4-BE49-F238E27FC236}">
              <a16:creationId xmlns:a16="http://schemas.microsoft.com/office/drawing/2014/main" id="{00000000-0008-0000-0000-0000C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1995" name="Shape 12">
          <a:extLst>
            <a:ext uri="{FF2B5EF4-FFF2-40B4-BE49-F238E27FC236}">
              <a16:creationId xmlns:a16="http://schemas.microsoft.com/office/drawing/2014/main" id="{00000000-0008-0000-0000-0000CB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96" name="Shape 11">
          <a:extLst>
            <a:ext uri="{FF2B5EF4-FFF2-40B4-BE49-F238E27FC236}">
              <a16:creationId xmlns:a16="http://schemas.microsoft.com/office/drawing/2014/main" id="{00000000-0008-0000-0000-0000CC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97" name="Shape 11">
          <a:extLst>
            <a:ext uri="{FF2B5EF4-FFF2-40B4-BE49-F238E27FC236}">
              <a16:creationId xmlns:a16="http://schemas.microsoft.com/office/drawing/2014/main" id="{00000000-0008-0000-0000-0000C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98" name="Shape 11">
          <a:extLst>
            <a:ext uri="{FF2B5EF4-FFF2-40B4-BE49-F238E27FC236}">
              <a16:creationId xmlns:a16="http://schemas.microsoft.com/office/drawing/2014/main" id="{00000000-0008-0000-0000-0000C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1999" name="Shape 11">
          <a:extLst>
            <a:ext uri="{FF2B5EF4-FFF2-40B4-BE49-F238E27FC236}">
              <a16:creationId xmlns:a16="http://schemas.microsoft.com/office/drawing/2014/main" id="{00000000-0008-0000-0000-0000C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000" name="Shape 11">
          <a:extLst>
            <a:ext uri="{FF2B5EF4-FFF2-40B4-BE49-F238E27FC236}">
              <a16:creationId xmlns:a16="http://schemas.microsoft.com/office/drawing/2014/main" id="{00000000-0008-0000-0000-0000D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001" name="Shape 11">
          <a:extLst>
            <a:ext uri="{FF2B5EF4-FFF2-40B4-BE49-F238E27FC236}">
              <a16:creationId xmlns:a16="http://schemas.microsoft.com/office/drawing/2014/main" id="{00000000-0008-0000-0000-0000D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002" name="Shape 11">
          <a:extLst>
            <a:ext uri="{FF2B5EF4-FFF2-40B4-BE49-F238E27FC236}">
              <a16:creationId xmlns:a16="http://schemas.microsoft.com/office/drawing/2014/main" id="{00000000-0008-0000-0000-0000D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003" name="Shape 11">
          <a:extLst>
            <a:ext uri="{FF2B5EF4-FFF2-40B4-BE49-F238E27FC236}">
              <a16:creationId xmlns:a16="http://schemas.microsoft.com/office/drawing/2014/main" id="{00000000-0008-0000-0000-0000D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004" name="Shape 11">
          <a:extLst>
            <a:ext uri="{FF2B5EF4-FFF2-40B4-BE49-F238E27FC236}">
              <a16:creationId xmlns:a16="http://schemas.microsoft.com/office/drawing/2014/main" id="{00000000-0008-0000-0000-0000D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005" name="Shape 11">
          <a:extLst>
            <a:ext uri="{FF2B5EF4-FFF2-40B4-BE49-F238E27FC236}">
              <a16:creationId xmlns:a16="http://schemas.microsoft.com/office/drawing/2014/main" id="{00000000-0008-0000-0000-0000D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462</xdr:row>
      <xdr:rowOff>0</xdr:rowOff>
    </xdr:from>
    <xdr:ext cx="771525" cy="857250"/>
    <xdr:sp macro="" textlink="">
      <xdr:nvSpPr>
        <xdr:cNvPr id="2006" name="Shape 11">
          <a:extLst>
            <a:ext uri="{FF2B5EF4-FFF2-40B4-BE49-F238E27FC236}">
              <a16:creationId xmlns:a16="http://schemas.microsoft.com/office/drawing/2014/main" id="{00000000-0008-0000-0000-0000D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007" name="Shape 10">
          <a:extLst>
            <a:ext uri="{FF2B5EF4-FFF2-40B4-BE49-F238E27FC236}">
              <a16:creationId xmlns:a16="http://schemas.microsoft.com/office/drawing/2014/main" id="{00000000-0008-0000-0000-0000D7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008" name="Shape 10">
          <a:extLst>
            <a:ext uri="{FF2B5EF4-FFF2-40B4-BE49-F238E27FC236}">
              <a16:creationId xmlns:a16="http://schemas.microsoft.com/office/drawing/2014/main" id="{00000000-0008-0000-0000-0000D8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009" name="Shape 10">
          <a:extLst>
            <a:ext uri="{FF2B5EF4-FFF2-40B4-BE49-F238E27FC236}">
              <a16:creationId xmlns:a16="http://schemas.microsoft.com/office/drawing/2014/main" id="{00000000-0008-0000-0000-0000D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010" name="Shape 10">
          <a:extLst>
            <a:ext uri="{FF2B5EF4-FFF2-40B4-BE49-F238E27FC236}">
              <a16:creationId xmlns:a16="http://schemas.microsoft.com/office/drawing/2014/main" id="{00000000-0008-0000-0000-0000D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11" name="Shape 11">
          <a:extLst>
            <a:ext uri="{FF2B5EF4-FFF2-40B4-BE49-F238E27FC236}">
              <a16:creationId xmlns:a16="http://schemas.microsoft.com/office/drawing/2014/main" id="{00000000-0008-0000-0000-0000DB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12" name="Shape 11">
          <a:extLst>
            <a:ext uri="{FF2B5EF4-FFF2-40B4-BE49-F238E27FC236}">
              <a16:creationId xmlns:a16="http://schemas.microsoft.com/office/drawing/2014/main" id="{00000000-0008-0000-0000-0000DC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13" name="Shape 11">
          <a:extLst>
            <a:ext uri="{FF2B5EF4-FFF2-40B4-BE49-F238E27FC236}">
              <a16:creationId xmlns:a16="http://schemas.microsoft.com/office/drawing/2014/main" id="{00000000-0008-0000-0000-0000D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14" name="Shape 11">
          <a:extLst>
            <a:ext uri="{FF2B5EF4-FFF2-40B4-BE49-F238E27FC236}">
              <a16:creationId xmlns:a16="http://schemas.microsoft.com/office/drawing/2014/main" id="{00000000-0008-0000-0000-0000D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15" name="Shape 11">
          <a:extLst>
            <a:ext uri="{FF2B5EF4-FFF2-40B4-BE49-F238E27FC236}">
              <a16:creationId xmlns:a16="http://schemas.microsoft.com/office/drawing/2014/main" id="{00000000-0008-0000-0000-0000D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16" name="Shape 11">
          <a:extLst>
            <a:ext uri="{FF2B5EF4-FFF2-40B4-BE49-F238E27FC236}">
              <a16:creationId xmlns:a16="http://schemas.microsoft.com/office/drawing/2014/main" id="{00000000-0008-0000-0000-0000E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17" name="Shape 11">
          <a:extLst>
            <a:ext uri="{FF2B5EF4-FFF2-40B4-BE49-F238E27FC236}">
              <a16:creationId xmlns:a16="http://schemas.microsoft.com/office/drawing/2014/main" id="{00000000-0008-0000-0000-0000E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18" name="Shape 11">
          <a:extLst>
            <a:ext uri="{FF2B5EF4-FFF2-40B4-BE49-F238E27FC236}">
              <a16:creationId xmlns:a16="http://schemas.microsoft.com/office/drawing/2014/main" id="{00000000-0008-0000-0000-0000E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19" name="Shape 11">
          <a:extLst>
            <a:ext uri="{FF2B5EF4-FFF2-40B4-BE49-F238E27FC236}">
              <a16:creationId xmlns:a16="http://schemas.microsoft.com/office/drawing/2014/main" id="{00000000-0008-0000-0000-0000E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20" name="Shape 11">
          <a:extLst>
            <a:ext uri="{FF2B5EF4-FFF2-40B4-BE49-F238E27FC236}">
              <a16:creationId xmlns:a16="http://schemas.microsoft.com/office/drawing/2014/main" id="{00000000-0008-0000-0000-0000E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21" name="Shape 11">
          <a:extLst>
            <a:ext uri="{FF2B5EF4-FFF2-40B4-BE49-F238E27FC236}">
              <a16:creationId xmlns:a16="http://schemas.microsoft.com/office/drawing/2014/main" id="{00000000-0008-0000-0000-0000E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22" name="Shape 11">
          <a:extLst>
            <a:ext uri="{FF2B5EF4-FFF2-40B4-BE49-F238E27FC236}">
              <a16:creationId xmlns:a16="http://schemas.microsoft.com/office/drawing/2014/main" id="{00000000-0008-0000-0000-0000E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023" name="Shape 10">
          <a:extLst>
            <a:ext uri="{FF2B5EF4-FFF2-40B4-BE49-F238E27FC236}">
              <a16:creationId xmlns:a16="http://schemas.microsoft.com/office/drawing/2014/main" id="{00000000-0008-0000-0000-0000E7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024" name="Shape 10">
          <a:extLst>
            <a:ext uri="{FF2B5EF4-FFF2-40B4-BE49-F238E27FC236}">
              <a16:creationId xmlns:a16="http://schemas.microsoft.com/office/drawing/2014/main" id="{00000000-0008-0000-0000-0000E8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025" name="Shape 10">
          <a:extLst>
            <a:ext uri="{FF2B5EF4-FFF2-40B4-BE49-F238E27FC236}">
              <a16:creationId xmlns:a16="http://schemas.microsoft.com/office/drawing/2014/main" id="{00000000-0008-0000-0000-0000E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026" name="Shape 10">
          <a:extLst>
            <a:ext uri="{FF2B5EF4-FFF2-40B4-BE49-F238E27FC236}">
              <a16:creationId xmlns:a16="http://schemas.microsoft.com/office/drawing/2014/main" id="{00000000-0008-0000-0000-0000E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27" name="Shape 11">
          <a:extLst>
            <a:ext uri="{FF2B5EF4-FFF2-40B4-BE49-F238E27FC236}">
              <a16:creationId xmlns:a16="http://schemas.microsoft.com/office/drawing/2014/main" id="{00000000-0008-0000-0000-0000EB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28" name="Shape 11">
          <a:extLst>
            <a:ext uri="{FF2B5EF4-FFF2-40B4-BE49-F238E27FC236}">
              <a16:creationId xmlns:a16="http://schemas.microsoft.com/office/drawing/2014/main" id="{00000000-0008-0000-0000-0000EC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29" name="Shape 11">
          <a:extLst>
            <a:ext uri="{FF2B5EF4-FFF2-40B4-BE49-F238E27FC236}">
              <a16:creationId xmlns:a16="http://schemas.microsoft.com/office/drawing/2014/main" id="{00000000-0008-0000-0000-0000E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30" name="Shape 11">
          <a:extLst>
            <a:ext uri="{FF2B5EF4-FFF2-40B4-BE49-F238E27FC236}">
              <a16:creationId xmlns:a16="http://schemas.microsoft.com/office/drawing/2014/main" id="{00000000-0008-0000-0000-0000E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31" name="Shape 11">
          <a:extLst>
            <a:ext uri="{FF2B5EF4-FFF2-40B4-BE49-F238E27FC236}">
              <a16:creationId xmlns:a16="http://schemas.microsoft.com/office/drawing/2014/main" id="{00000000-0008-0000-0000-0000E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32" name="Shape 11">
          <a:extLst>
            <a:ext uri="{FF2B5EF4-FFF2-40B4-BE49-F238E27FC236}">
              <a16:creationId xmlns:a16="http://schemas.microsoft.com/office/drawing/2014/main" id="{00000000-0008-0000-0000-0000F0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33" name="Shape 11">
          <a:extLst>
            <a:ext uri="{FF2B5EF4-FFF2-40B4-BE49-F238E27FC236}">
              <a16:creationId xmlns:a16="http://schemas.microsoft.com/office/drawing/2014/main" id="{00000000-0008-0000-0000-0000F1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34" name="Shape 11">
          <a:extLst>
            <a:ext uri="{FF2B5EF4-FFF2-40B4-BE49-F238E27FC236}">
              <a16:creationId xmlns:a16="http://schemas.microsoft.com/office/drawing/2014/main" id="{00000000-0008-0000-0000-0000F2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35" name="Shape 11">
          <a:extLst>
            <a:ext uri="{FF2B5EF4-FFF2-40B4-BE49-F238E27FC236}">
              <a16:creationId xmlns:a16="http://schemas.microsoft.com/office/drawing/2014/main" id="{00000000-0008-0000-0000-0000F3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36" name="Shape 11">
          <a:extLst>
            <a:ext uri="{FF2B5EF4-FFF2-40B4-BE49-F238E27FC236}">
              <a16:creationId xmlns:a16="http://schemas.microsoft.com/office/drawing/2014/main" id="{00000000-0008-0000-0000-0000F4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37" name="Shape 11">
          <a:extLst>
            <a:ext uri="{FF2B5EF4-FFF2-40B4-BE49-F238E27FC236}">
              <a16:creationId xmlns:a16="http://schemas.microsoft.com/office/drawing/2014/main" id="{00000000-0008-0000-0000-0000F5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38" name="Shape 11">
          <a:extLst>
            <a:ext uri="{FF2B5EF4-FFF2-40B4-BE49-F238E27FC236}">
              <a16:creationId xmlns:a16="http://schemas.microsoft.com/office/drawing/2014/main" id="{00000000-0008-0000-0000-0000F6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039" name="Shape 10">
          <a:extLst>
            <a:ext uri="{FF2B5EF4-FFF2-40B4-BE49-F238E27FC236}">
              <a16:creationId xmlns:a16="http://schemas.microsoft.com/office/drawing/2014/main" id="{00000000-0008-0000-0000-0000F7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040" name="Shape 10">
          <a:extLst>
            <a:ext uri="{FF2B5EF4-FFF2-40B4-BE49-F238E27FC236}">
              <a16:creationId xmlns:a16="http://schemas.microsoft.com/office/drawing/2014/main" id="{00000000-0008-0000-0000-0000F8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041" name="Shape 10">
          <a:extLst>
            <a:ext uri="{FF2B5EF4-FFF2-40B4-BE49-F238E27FC236}">
              <a16:creationId xmlns:a16="http://schemas.microsoft.com/office/drawing/2014/main" id="{00000000-0008-0000-0000-0000F9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042" name="Shape 10">
          <a:extLst>
            <a:ext uri="{FF2B5EF4-FFF2-40B4-BE49-F238E27FC236}">
              <a16:creationId xmlns:a16="http://schemas.microsoft.com/office/drawing/2014/main" id="{00000000-0008-0000-0000-0000FA0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43" name="Shape 11">
          <a:extLst>
            <a:ext uri="{FF2B5EF4-FFF2-40B4-BE49-F238E27FC236}">
              <a16:creationId xmlns:a16="http://schemas.microsoft.com/office/drawing/2014/main" id="{00000000-0008-0000-0000-0000FB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44" name="Shape 11">
          <a:extLst>
            <a:ext uri="{FF2B5EF4-FFF2-40B4-BE49-F238E27FC236}">
              <a16:creationId xmlns:a16="http://schemas.microsoft.com/office/drawing/2014/main" id="{00000000-0008-0000-0000-0000FC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45" name="Shape 11">
          <a:extLst>
            <a:ext uri="{FF2B5EF4-FFF2-40B4-BE49-F238E27FC236}">
              <a16:creationId xmlns:a16="http://schemas.microsoft.com/office/drawing/2014/main" id="{00000000-0008-0000-0000-0000FD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46" name="Shape 11">
          <a:extLst>
            <a:ext uri="{FF2B5EF4-FFF2-40B4-BE49-F238E27FC236}">
              <a16:creationId xmlns:a16="http://schemas.microsoft.com/office/drawing/2014/main" id="{00000000-0008-0000-0000-0000FE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47" name="Shape 11">
          <a:extLst>
            <a:ext uri="{FF2B5EF4-FFF2-40B4-BE49-F238E27FC236}">
              <a16:creationId xmlns:a16="http://schemas.microsoft.com/office/drawing/2014/main" id="{00000000-0008-0000-0000-0000FF0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48" name="Shape 11">
          <a:extLst>
            <a:ext uri="{FF2B5EF4-FFF2-40B4-BE49-F238E27FC236}">
              <a16:creationId xmlns:a16="http://schemas.microsoft.com/office/drawing/2014/main" id="{00000000-0008-0000-0000-00000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49" name="Shape 11">
          <a:extLst>
            <a:ext uri="{FF2B5EF4-FFF2-40B4-BE49-F238E27FC236}">
              <a16:creationId xmlns:a16="http://schemas.microsoft.com/office/drawing/2014/main" id="{00000000-0008-0000-0000-00000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50" name="Shape 11">
          <a:extLst>
            <a:ext uri="{FF2B5EF4-FFF2-40B4-BE49-F238E27FC236}">
              <a16:creationId xmlns:a16="http://schemas.microsoft.com/office/drawing/2014/main" id="{00000000-0008-0000-0000-00000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51" name="Shape 11">
          <a:extLst>
            <a:ext uri="{FF2B5EF4-FFF2-40B4-BE49-F238E27FC236}">
              <a16:creationId xmlns:a16="http://schemas.microsoft.com/office/drawing/2014/main" id="{00000000-0008-0000-0000-00000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052" name="Shape 11">
          <a:extLst>
            <a:ext uri="{FF2B5EF4-FFF2-40B4-BE49-F238E27FC236}">
              <a16:creationId xmlns:a16="http://schemas.microsoft.com/office/drawing/2014/main" id="{00000000-0008-0000-0000-000004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461</xdr:row>
      <xdr:rowOff>0</xdr:rowOff>
    </xdr:from>
    <xdr:ext cx="771525" cy="857250"/>
    <xdr:sp macro="" textlink="">
      <xdr:nvSpPr>
        <xdr:cNvPr id="2053" name="Shape 11">
          <a:extLst>
            <a:ext uri="{FF2B5EF4-FFF2-40B4-BE49-F238E27FC236}">
              <a16:creationId xmlns:a16="http://schemas.microsoft.com/office/drawing/2014/main" id="{00000000-0008-0000-0000-000005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054" name="Shape 10">
          <a:extLst>
            <a:ext uri="{FF2B5EF4-FFF2-40B4-BE49-F238E27FC236}">
              <a16:creationId xmlns:a16="http://schemas.microsoft.com/office/drawing/2014/main" id="{00000000-0008-0000-0000-00000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055" name="Shape 10">
          <a:extLst>
            <a:ext uri="{FF2B5EF4-FFF2-40B4-BE49-F238E27FC236}">
              <a16:creationId xmlns:a16="http://schemas.microsoft.com/office/drawing/2014/main" id="{00000000-0008-0000-0000-00000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056" name="Shape 10">
          <a:extLst>
            <a:ext uri="{FF2B5EF4-FFF2-40B4-BE49-F238E27FC236}">
              <a16:creationId xmlns:a16="http://schemas.microsoft.com/office/drawing/2014/main" id="{00000000-0008-0000-0000-000008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057" name="Shape 10">
          <a:extLst>
            <a:ext uri="{FF2B5EF4-FFF2-40B4-BE49-F238E27FC236}">
              <a16:creationId xmlns:a16="http://schemas.microsoft.com/office/drawing/2014/main" id="{00000000-0008-0000-0000-000009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58" name="Shape 13">
          <a:extLst>
            <a:ext uri="{FF2B5EF4-FFF2-40B4-BE49-F238E27FC236}">
              <a16:creationId xmlns:a16="http://schemas.microsoft.com/office/drawing/2014/main" id="{00000000-0008-0000-0000-00000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59" name="Shape 13">
          <a:extLst>
            <a:ext uri="{FF2B5EF4-FFF2-40B4-BE49-F238E27FC236}">
              <a16:creationId xmlns:a16="http://schemas.microsoft.com/office/drawing/2014/main" id="{00000000-0008-0000-0000-00000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60" name="Shape 13">
          <a:extLst>
            <a:ext uri="{FF2B5EF4-FFF2-40B4-BE49-F238E27FC236}">
              <a16:creationId xmlns:a16="http://schemas.microsoft.com/office/drawing/2014/main" id="{00000000-0008-0000-0000-00000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61" name="Shape 13">
          <a:extLst>
            <a:ext uri="{FF2B5EF4-FFF2-40B4-BE49-F238E27FC236}">
              <a16:creationId xmlns:a16="http://schemas.microsoft.com/office/drawing/2014/main" id="{00000000-0008-0000-0000-00000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62" name="Shape 13">
          <a:extLst>
            <a:ext uri="{FF2B5EF4-FFF2-40B4-BE49-F238E27FC236}">
              <a16:creationId xmlns:a16="http://schemas.microsoft.com/office/drawing/2014/main" id="{00000000-0008-0000-0000-00000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63" name="Shape 13">
          <a:extLst>
            <a:ext uri="{FF2B5EF4-FFF2-40B4-BE49-F238E27FC236}">
              <a16:creationId xmlns:a16="http://schemas.microsoft.com/office/drawing/2014/main" id="{00000000-0008-0000-0000-00000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64" name="Shape 13">
          <a:extLst>
            <a:ext uri="{FF2B5EF4-FFF2-40B4-BE49-F238E27FC236}">
              <a16:creationId xmlns:a16="http://schemas.microsoft.com/office/drawing/2014/main" id="{00000000-0008-0000-0000-00001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65" name="Shape 13">
          <a:extLst>
            <a:ext uri="{FF2B5EF4-FFF2-40B4-BE49-F238E27FC236}">
              <a16:creationId xmlns:a16="http://schemas.microsoft.com/office/drawing/2014/main" id="{00000000-0008-0000-0000-00001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66" name="Shape 13">
          <a:extLst>
            <a:ext uri="{FF2B5EF4-FFF2-40B4-BE49-F238E27FC236}">
              <a16:creationId xmlns:a16="http://schemas.microsoft.com/office/drawing/2014/main" id="{00000000-0008-0000-0000-00001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67" name="Shape 13">
          <a:extLst>
            <a:ext uri="{FF2B5EF4-FFF2-40B4-BE49-F238E27FC236}">
              <a16:creationId xmlns:a16="http://schemas.microsoft.com/office/drawing/2014/main" id="{00000000-0008-0000-0000-00001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68" name="Shape 13">
          <a:extLst>
            <a:ext uri="{FF2B5EF4-FFF2-40B4-BE49-F238E27FC236}">
              <a16:creationId xmlns:a16="http://schemas.microsoft.com/office/drawing/2014/main" id="{00000000-0008-0000-0000-000014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69" name="Shape 13">
          <a:extLst>
            <a:ext uri="{FF2B5EF4-FFF2-40B4-BE49-F238E27FC236}">
              <a16:creationId xmlns:a16="http://schemas.microsoft.com/office/drawing/2014/main" id="{00000000-0008-0000-0000-000015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070" name="Shape 10">
          <a:extLst>
            <a:ext uri="{FF2B5EF4-FFF2-40B4-BE49-F238E27FC236}">
              <a16:creationId xmlns:a16="http://schemas.microsoft.com/office/drawing/2014/main" id="{00000000-0008-0000-0000-00001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071" name="Shape 10">
          <a:extLst>
            <a:ext uri="{FF2B5EF4-FFF2-40B4-BE49-F238E27FC236}">
              <a16:creationId xmlns:a16="http://schemas.microsoft.com/office/drawing/2014/main" id="{00000000-0008-0000-0000-00001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072" name="Shape 10">
          <a:extLst>
            <a:ext uri="{FF2B5EF4-FFF2-40B4-BE49-F238E27FC236}">
              <a16:creationId xmlns:a16="http://schemas.microsoft.com/office/drawing/2014/main" id="{00000000-0008-0000-0000-000018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073" name="Shape 10">
          <a:extLst>
            <a:ext uri="{FF2B5EF4-FFF2-40B4-BE49-F238E27FC236}">
              <a16:creationId xmlns:a16="http://schemas.microsoft.com/office/drawing/2014/main" id="{00000000-0008-0000-0000-000019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74" name="Shape 13">
          <a:extLst>
            <a:ext uri="{FF2B5EF4-FFF2-40B4-BE49-F238E27FC236}">
              <a16:creationId xmlns:a16="http://schemas.microsoft.com/office/drawing/2014/main" id="{00000000-0008-0000-0000-00001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75" name="Shape 13">
          <a:extLst>
            <a:ext uri="{FF2B5EF4-FFF2-40B4-BE49-F238E27FC236}">
              <a16:creationId xmlns:a16="http://schemas.microsoft.com/office/drawing/2014/main" id="{00000000-0008-0000-0000-00001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76" name="Shape 13">
          <a:extLst>
            <a:ext uri="{FF2B5EF4-FFF2-40B4-BE49-F238E27FC236}">
              <a16:creationId xmlns:a16="http://schemas.microsoft.com/office/drawing/2014/main" id="{00000000-0008-0000-0000-00001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77" name="Shape 13">
          <a:extLst>
            <a:ext uri="{FF2B5EF4-FFF2-40B4-BE49-F238E27FC236}">
              <a16:creationId xmlns:a16="http://schemas.microsoft.com/office/drawing/2014/main" id="{00000000-0008-0000-0000-00001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78" name="Shape 13">
          <a:extLst>
            <a:ext uri="{FF2B5EF4-FFF2-40B4-BE49-F238E27FC236}">
              <a16:creationId xmlns:a16="http://schemas.microsoft.com/office/drawing/2014/main" id="{00000000-0008-0000-0000-00001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79" name="Shape 13">
          <a:extLst>
            <a:ext uri="{FF2B5EF4-FFF2-40B4-BE49-F238E27FC236}">
              <a16:creationId xmlns:a16="http://schemas.microsoft.com/office/drawing/2014/main" id="{00000000-0008-0000-0000-00001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80" name="Shape 13">
          <a:extLst>
            <a:ext uri="{FF2B5EF4-FFF2-40B4-BE49-F238E27FC236}">
              <a16:creationId xmlns:a16="http://schemas.microsoft.com/office/drawing/2014/main" id="{00000000-0008-0000-0000-00002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81" name="Shape 13">
          <a:extLst>
            <a:ext uri="{FF2B5EF4-FFF2-40B4-BE49-F238E27FC236}">
              <a16:creationId xmlns:a16="http://schemas.microsoft.com/office/drawing/2014/main" id="{00000000-0008-0000-0000-00002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82" name="Shape 13">
          <a:extLst>
            <a:ext uri="{FF2B5EF4-FFF2-40B4-BE49-F238E27FC236}">
              <a16:creationId xmlns:a16="http://schemas.microsoft.com/office/drawing/2014/main" id="{00000000-0008-0000-0000-00002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83" name="Shape 13">
          <a:extLst>
            <a:ext uri="{FF2B5EF4-FFF2-40B4-BE49-F238E27FC236}">
              <a16:creationId xmlns:a16="http://schemas.microsoft.com/office/drawing/2014/main" id="{00000000-0008-0000-0000-00002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84" name="Shape 13">
          <a:extLst>
            <a:ext uri="{FF2B5EF4-FFF2-40B4-BE49-F238E27FC236}">
              <a16:creationId xmlns:a16="http://schemas.microsoft.com/office/drawing/2014/main" id="{00000000-0008-0000-0000-000024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85" name="Shape 13">
          <a:extLst>
            <a:ext uri="{FF2B5EF4-FFF2-40B4-BE49-F238E27FC236}">
              <a16:creationId xmlns:a16="http://schemas.microsoft.com/office/drawing/2014/main" id="{00000000-0008-0000-0000-000025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086" name="Shape 10">
          <a:extLst>
            <a:ext uri="{FF2B5EF4-FFF2-40B4-BE49-F238E27FC236}">
              <a16:creationId xmlns:a16="http://schemas.microsoft.com/office/drawing/2014/main" id="{00000000-0008-0000-0000-00002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087" name="Shape 10">
          <a:extLst>
            <a:ext uri="{FF2B5EF4-FFF2-40B4-BE49-F238E27FC236}">
              <a16:creationId xmlns:a16="http://schemas.microsoft.com/office/drawing/2014/main" id="{00000000-0008-0000-0000-00002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088" name="Shape 10">
          <a:extLst>
            <a:ext uri="{FF2B5EF4-FFF2-40B4-BE49-F238E27FC236}">
              <a16:creationId xmlns:a16="http://schemas.microsoft.com/office/drawing/2014/main" id="{00000000-0008-0000-0000-000028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089" name="Shape 10">
          <a:extLst>
            <a:ext uri="{FF2B5EF4-FFF2-40B4-BE49-F238E27FC236}">
              <a16:creationId xmlns:a16="http://schemas.microsoft.com/office/drawing/2014/main" id="{00000000-0008-0000-0000-000029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90" name="Shape 13">
          <a:extLst>
            <a:ext uri="{FF2B5EF4-FFF2-40B4-BE49-F238E27FC236}">
              <a16:creationId xmlns:a16="http://schemas.microsoft.com/office/drawing/2014/main" id="{00000000-0008-0000-0000-00002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91" name="Shape 13">
          <a:extLst>
            <a:ext uri="{FF2B5EF4-FFF2-40B4-BE49-F238E27FC236}">
              <a16:creationId xmlns:a16="http://schemas.microsoft.com/office/drawing/2014/main" id="{00000000-0008-0000-0000-00002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92" name="Shape 13">
          <a:extLst>
            <a:ext uri="{FF2B5EF4-FFF2-40B4-BE49-F238E27FC236}">
              <a16:creationId xmlns:a16="http://schemas.microsoft.com/office/drawing/2014/main" id="{00000000-0008-0000-0000-00002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93" name="Shape 13">
          <a:extLst>
            <a:ext uri="{FF2B5EF4-FFF2-40B4-BE49-F238E27FC236}">
              <a16:creationId xmlns:a16="http://schemas.microsoft.com/office/drawing/2014/main" id="{00000000-0008-0000-0000-00002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94" name="Shape 13">
          <a:extLst>
            <a:ext uri="{FF2B5EF4-FFF2-40B4-BE49-F238E27FC236}">
              <a16:creationId xmlns:a16="http://schemas.microsoft.com/office/drawing/2014/main" id="{00000000-0008-0000-0000-00002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95" name="Shape 13">
          <a:extLst>
            <a:ext uri="{FF2B5EF4-FFF2-40B4-BE49-F238E27FC236}">
              <a16:creationId xmlns:a16="http://schemas.microsoft.com/office/drawing/2014/main" id="{00000000-0008-0000-0000-00002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96" name="Shape 13">
          <a:extLst>
            <a:ext uri="{FF2B5EF4-FFF2-40B4-BE49-F238E27FC236}">
              <a16:creationId xmlns:a16="http://schemas.microsoft.com/office/drawing/2014/main" id="{00000000-0008-0000-0000-00003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97" name="Shape 13">
          <a:extLst>
            <a:ext uri="{FF2B5EF4-FFF2-40B4-BE49-F238E27FC236}">
              <a16:creationId xmlns:a16="http://schemas.microsoft.com/office/drawing/2014/main" id="{00000000-0008-0000-0000-00003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98" name="Shape 13">
          <a:extLst>
            <a:ext uri="{FF2B5EF4-FFF2-40B4-BE49-F238E27FC236}">
              <a16:creationId xmlns:a16="http://schemas.microsoft.com/office/drawing/2014/main" id="{00000000-0008-0000-0000-00003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099" name="Shape 13">
          <a:extLst>
            <a:ext uri="{FF2B5EF4-FFF2-40B4-BE49-F238E27FC236}">
              <a16:creationId xmlns:a16="http://schemas.microsoft.com/office/drawing/2014/main" id="{00000000-0008-0000-0000-00003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463</xdr:row>
      <xdr:rowOff>0</xdr:rowOff>
    </xdr:from>
    <xdr:ext cx="771525" cy="857250"/>
    <xdr:sp macro="" textlink="">
      <xdr:nvSpPr>
        <xdr:cNvPr id="2100" name="Shape 13">
          <a:extLst>
            <a:ext uri="{FF2B5EF4-FFF2-40B4-BE49-F238E27FC236}">
              <a16:creationId xmlns:a16="http://schemas.microsoft.com/office/drawing/2014/main" id="{00000000-0008-0000-0000-000034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101" name="Shape 14">
          <a:extLst>
            <a:ext uri="{FF2B5EF4-FFF2-40B4-BE49-F238E27FC236}">
              <a16:creationId xmlns:a16="http://schemas.microsoft.com/office/drawing/2014/main" id="{00000000-0008-0000-0000-00003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102" name="Shape 14">
          <a:extLst>
            <a:ext uri="{FF2B5EF4-FFF2-40B4-BE49-F238E27FC236}">
              <a16:creationId xmlns:a16="http://schemas.microsoft.com/office/drawing/2014/main" id="{00000000-0008-0000-0000-00003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103" name="Shape 14">
          <a:extLst>
            <a:ext uri="{FF2B5EF4-FFF2-40B4-BE49-F238E27FC236}">
              <a16:creationId xmlns:a16="http://schemas.microsoft.com/office/drawing/2014/main" id="{00000000-0008-0000-0000-00003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104" name="Shape 14">
          <a:extLst>
            <a:ext uri="{FF2B5EF4-FFF2-40B4-BE49-F238E27FC236}">
              <a16:creationId xmlns:a16="http://schemas.microsoft.com/office/drawing/2014/main" id="{00000000-0008-0000-0000-000038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05" name="Shape 15">
          <a:extLst>
            <a:ext uri="{FF2B5EF4-FFF2-40B4-BE49-F238E27FC236}">
              <a16:creationId xmlns:a16="http://schemas.microsoft.com/office/drawing/2014/main" id="{00000000-0008-0000-0000-00003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06" name="Shape 15">
          <a:extLst>
            <a:ext uri="{FF2B5EF4-FFF2-40B4-BE49-F238E27FC236}">
              <a16:creationId xmlns:a16="http://schemas.microsoft.com/office/drawing/2014/main" id="{00000000-0008-0000-0000-00003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07" name="Shape 15">
          <a:extLst>
            <a:ext uri="{FF2B5EF4-FFF2-40B4-BE49-F238E27FC236}">
              <a16:creationId xmlns:a16="http://schemas.microsoft.com/office/drawing/2014/main" id="{00000000-0008-0000-0000-00003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08" name="Shape 15">
          <a:extLst>
            <a:ext uri="{FF2B5EF4-FFF2-40B4-BE49-F238E27FC236}">
              <a16:creationId xmlns:a16="http://schemas.microsoft.com/office/drawing/2014/main" id="{00000000-0008-0000-0000-00003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09" name="Shape 15">
          <a:extLst>
            <a:ext uri="{FF2B5EF4-FFF2-40B4-BE49-F238E27FC236}">
              <a16:creationId xmlns:a16="http://schemas.microsoft.com/office/drawing/2014/main" id="{00000000-0008-0000-0000-00003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10" name="Shape 15">
          <a:extLst>
            <a:ext uri="{FF2B5EF4-FFF2-40B4-BE49-F238E27FC236}">
              <a16:creationId xmlns:a16="http://schemas.microsoft.com/office/drawing/2014/main" id="{00000000-0008-0000-0000-00003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11" name="Shape 15">
          <a:extLst>
            <a:ext uri="{FF2B5EF4-FFF2-40B4-BE49-F238E27FC236}">
              <a16:creationId xmlns:a16="http://schemas.microsoft.com/office/drawing/2014/main" id="{00000000-0008-0000-0000-00003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12" name="Shape 15">
          <a:extLst>
            <a:ext uri="{FF2B5EF4-FFF2-40B4-BE49-F238E27FC236}">
              <a16:creationId xmlns:a16="http://schemas.microsoft.com/office/drawing/2014/main" id="{00000000-0008-0000-0000-00004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13" name="Shape 15">
          <a:extLst>
            <a:ext uri="{FF2B5EF4-FFF2-40B4-BE49-F238E27FC236}">
              <a16:creationId xmlns:a16="http://schemas.microsoft.com/office/drawing/2014/main" id="{00000000-0008-0000-0000-00004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14" name="Shape 15">
          <a:extLst>
            <a:ext uri="{FF2B5EF4-FFF2-40B4-BE49-F238E27FC236}">
              <a16:creationId xmlns:a16="http://schemas.microsoft.com/office/drawing/2014/main" id="{00000000-0008-0000-0000-00004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15" name="Shape 15">
          <a:extLst>
            <a:ext uri="{FF2B5EF4-FFF2-40B4-BE49-F238E27FC236}">
              <a16:creationId xmlns:a16="http://schemas.microsoft.com/office/drawing/2014/main" id="{00000000-0008-0000-0000-00004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16" name="Shape 15">
          <a:extLst>
            <a:ext uri="{FF2B5EF4-FFF2-40B4-BE49-F238E27FC236}">
              <a16:creationId xmlns:a16="http://schemas.microsoft.com/office/drawing/2014/main" id="{00000000-0008-0000-0000-000044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117" name="Shape 14">
          <a:extLst>
            <a:ext uri="{FF2B5EF4-FFF2-40B4-BE49-F238E27FC236}">
              <a16:creationId xmlns:a16="http://schemas.microsoft.com/office/drawing/2014/main" id="{00000000-0008-0000-0000-00004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118" name="Shape 14">
          <a:extLst>
            <a:ext uri="{FF2B5EF4-FFF2-40B4-BE49-F238E27FC236}">
              <a16:creationId xmlns:a16="http://schemas.microsoft.com/office/drawing/2014/main" id="{00000000-0008-0000-0000-00004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119" name="Shape 14">
          <a:extLst>
            <a:ext uri="{FF2B5EF4-FFF2-40B4-BE49-F238E27FC236}">
              <a16:creationId xmlns:a16="http://schemas.microsoft.com/office/drawing/2014/main" id="{00000000-0008-0000-0000-00004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120" name="Shape 14">
          <a:extLst>
            <a:ext uri="{FF2B5EF4-FFF2-40B4-BE49-F238E27FC236}">
              <a16:creationId xmlns:a16="http://schemas.microsoft.com/office/drawing/2014/main" id="{00000000-0008-0000-0000-000048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21" name="Shape 15">
          <a:extLst>
            <a:ext uri="{FF2B5EF4-FFF2-40B4-BE49-F238E27FC236}">
              <a16:creationId xmlns:a16="http://schemas.microsoft.com/office/drawing/2014/main" id="{00000000-0008-0000-0000-00004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22" name="Shape 15">
          <a:extLst>
            <a:ext uri="{FF2B5EF4-FFF2-40B4-BE49-F238E27FC236}">
              <a16:creationId xmlns:a16="http://schemas.microsoft.com/office/drawing/2014/main" id="{00000000-0008-0000-0000-00004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23" name="Shape 15">
          <a:extLst>
            <a:ext uri="{FF2B5EF4-FFF2-40B4-BE49-F238E27FC236}">
              <a16:creationId xmlns:a16="http://schemas.microsoft.com/office/drawing/2014/main" id="{00000000-0008-0000-0000-00004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24" name="Shape 15">
          <a:extLst>
            <a:ext uri="{FF2B5EF4-FFF2-40B4-BE49-F238E27FC236}">
              <a16:creationId xmlns:a16="http://schemas.microsoft.com/office/drawing/2014/main" id="{00000000-0008-0000-0000-00004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25" name="Shape 15">
          <a:extLst>
            <a:ext uri="{FF2B5EF4-FFF2-40B4-BE49-F238E27FC236}">
              <a16:creationId xmlns:a16="http://schemas.microsoft.com/office/drawing/2014/main" id="{00000000-0008-0000-0000-00004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26" name="Shape 15">
          <a:extLst>
            <a:ext uri="{FF2B5EF4-FFF2-40B4-BE49-F238E27FC236}">
              <a16:creationId xmlns:a16="http://schemas.microsoft.com/office/drawing/2014/main" id="{00000000-0008-0000-0000-00004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27" name="Shape 15">
          <a:extLst>
            <a:ext uri="{FF2B5EF4-FFF2-40B4-BE49-F238E27FC236}">
              <a16:creationId xmlns:a16="http://schemas.microsoft.com/office/drawing/2014/main" id="{00000000-0008-0000-0000-00004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28" name="Shape 15">
          <a:extLst>
            <a:ext uri="{FF2B5EF4-FFF2-40B4-BE49-F238E27FC236}">
              <a16:creationId xmlns:a16="http://schemas.microsoft.com/office/drawing/2014/main" id="{00000000-0008-0000-0000-00005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29" name="Shape 15">
          <a:extLst>
            <a:ext uri="{FF2B5EF4-FFF2-40B4-BE49-F238E27FC236}">
              <a16:creationId xmlns:a16="http://schemas.microsoft.com/office/drawing/2014/main" id="{00000000-0008-0000-0000-00005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30" name="Shape 15">
          <a:extLst>
            <a:ext uri="{FF2B5EF4-FFF2-40B4-BE49-F238E27FC236}">
              <a16:creationId xmlns:a16="http://schemas.microsoft.com/office/drawing/2014/main" id="{00000000-0008-0000-0000-00005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31" name="Shape 15">
          <a:extLst>
            <a:ext uri="{FF2B5EF4-FFF2-40B4-BE49-F238E27FC236}">
              <a16:creationId xmlns:a16="http://schemas.microsoft.com/office/drawing/2014/main" id="{00000000-0008-0000-0000-00005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32" name="Shape 15">
          <a:extLst>
            <a:ext uri="{FF2B5EF4-FFF2-40B4-BE49-F238E27FC236}">
              <a16:creationId xmlns:a16="http://schemas.microsoft.com/office/drawing/2014/main" id="{00000000-0008-0000-0000-000054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133" name="Shape 14">
          <a:extLst>
            <a:ext uri="{FF2B5EF4-FFF2-40B4-BE49-F238E27FC236}">
              <a16:creationId xmlns:a16="http://schemas.microsoft.com/office/drawing/2014/main" id="{00000000-0008-0000-0000-00005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134" name="Shape 14">
          <a:extLst>
            <a:ext uri="{FF2B5EF4-FFF2-40B4-BE49-F238E27FC236}">
              <a16:creationId xmlns:a16="http://schemas.microsoft.com/office/drawing/2014/main" id="{00000000-0008-0000-0000-00005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135" name="Shape 14">
          <a:extLst>
            <a:ext uri="{FF2B5EF4-FFF2-40B4-BE49-F238E27FC236}">
              <a16:creationId xmlns:a16="http://schemas.microsoft.com/office/drawing/2014/main" id="{00000000-0008-0000-0000-00005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136" name="Shape 14">
          <a:extLst>
            <a:ext uri="{FF2B5EF4-FFF2-40B4-BE49-F238E27FC236}">
              <a16:creationId xmlns:a16="http://schemas.microsoft.com/office/drawing/2014/main" id="{00000000-0008-0000-0000-000058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37" name="Shape 15">
          <a:extLst>
            <a:ext uri="{FF2B5EF4-FFF2-40B4-BE49-F238E27FC236}">
              <a16:creationId xmlns:a16="http://schemas.microsoft.com/office/drawing/2014/main" id="{00000000-0008-0000-0000-00005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38" name="Shape 15">
          <a:extLst>
            <a:ext uri="{FF2B5EF4-FFF2-40B4-BE49-F238E27FC236}">
              <a16:creationId xmlns:a16="http://schemas.microsoft.com/office/drawing/2014/main" id="{00000000-0008-0000-0000-00005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39" name="Shape 15">
          <a:extLst>
            <a:ext uri="{FF2B5EF4-FFF2-40B4-BE49-F238E27FC236}">
              <a16:creationId xmlns:a16="http://schemas.microsoft.com/office/drawing/2014/main" id="{00000000-0008-0000-0000-00005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40" name="Shape 15">
          <a:extLst>
            <a:ext uri="{FF2B5EF4-FFF2-40B4-BE49-F238E27FC236}">
              <a16:creationId xmlns:a16="http://schemas.microsoft.com/office/drawing/2014/main" id="{00000000-0008-0000-0000-00005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41" name="Shape 15">
          <a:extLst>
            <a:ext uri="{FF2B5EF4-FFF2-40B4-BE49-F238E27FC236}">
              <a16:creationId xmlns:a16="http://schemas.microsoft.com/office/drawing/2014/main" id="{00000000-0008-0000-0000-00005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42" name="Shape 15">
          <a:extLst>
            <a:ext uri="{FF2B5EF4-FFF2-40B4-BE49-F238E27FC236}">
              <a16:creationId xmlns:a16="http://schemas.microsoft.com/office/drawing/2014/main" id="{00000000-0008-0000-0000-00005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43" name="Shape 15">
          <a:extLst>
            <a:ext uri="{FF2B5EF4-FFF2-40B4-BE49-F238E27FC236}">
              <a16:creationId xmlns:a16="http://schemas.microsoft.com/office/drawing/2014/main" id="{00000000-0008-0000-0000-00005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44" name="Shape 15">
          <a:extLst>
            <a:ext uri="{FF2B5EF4-FFF2-40B4-BE49-F238E27FC236}">
              <a16:creationId xmlns:a16="http://schemas.microsoft.com/office/drawing/2014/main" id="{00000000-0008-0000-0000-00006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45" name="Shape 15">
          <a:extLst>
            <a:ext uri="{FF2B5EF4-FFF2-40B4-BE49-F238E27FC236}">
              <a16:creationId xmlns:a16="http://schemas.microsoft.com/office/drawing/2014/main" id="{00000000-0008-0000-0000-00006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146" name="Shape 15">
          <a:extLst>
            <a:ext uri="{FF2B5EF4-FFF2-40B4-BE49-F238E27FC236}">
              <a16:creationId xmlns:a16="http://schemas.microsoft.com/office/drawing/2014/main" id="{00000000-0008-0000-0000-00006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473</xdr:row>
      <xdr:rowOff>0</xdr:rowOff>
    </xdr:from>
    <xdr:ext cx="771525" cy="857250"/>
    <xdr:sp macro="" textlink="">
      <xdr:nvSpPr>
        <xdr:cNvPr id="2147" name="Shape 15">
          <a:extLst>
            <a:ext uri="{FF2B5EF4-FFF2-40B4-BE49-F238E27FC236}">
              <a16:creationId xmlns:a16="http://schemas.microsoft.com/office/drawing/2014/main" id="{00000000-0008-0000-0000-00006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148" name="Shape 16">
          <a:extLst>
            <a:ext uri="{FF2B5EF4-FFF2-40B4-BE49-F238E27FC236}">
              <a16:creationId xmlns:a16="http://schemas.microsoft.com/office/drawing/2014/main" id="{00000000-0008-0000-0000-000064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149" name="Shape 16">
          <a:extLst>
            <a:ext uri="{FF2B5EF4-FFF2-40B4-BE49-F238E27FC236}">
              <a16:creationId xmlns:a16="http://schemas.microsoft.com/office/drawing/2014/main" id="{00000000-0008-0000-0000-000065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150" name="Shape 16">
          <a:extLst>
            <a:ext uri="{FF2B5EF4-FFF2-40B4-BE49-F238E27FC236}">
              <a16:creationId xmlns:a16="http://schemas.microsoft.com/office/drawing/2014/main" id="{00000000-0008-0000-0000-000066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151" name="Shape 16">
          <a:extLst>
            <a:ext uri="{FF2B5EF4-FFF2-40B4-BE49-F238E27FC236}">
              <a16:creationId xmlns:a16="http://schemas.microsoft.com/office/drawing/2014/main" id="{00000000-0008-0000-0000-000067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52" name="Shape 17">
          <a:extLst>
            <a:ext uri="{FF2B5EF4-FFF2-40B4-BE49-F238E27FC236}">
              <a16:creationId xmlns:a16="http://schemas.microsoft.com/office/drawing/2014/main" id="{00000000-0008-0000-0000-000068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53" name="Shape 17">
          <a:extLst>
            <a:ext uri="{FF2B5EF4-FFF2-40B4-BE49-F238E27FC236}">
              <a16:creationId xmlns:a16="http://schemas.microsoft.com/office/drawing/2014/main" id="{00000000-0008-0000-0000-000069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54" name="Shape 17">
          <a:extLst>
            <a:ext uri="{FF2B5EF4-FFF2-40B4-BE49-F238E27FC236}">
              <a16:creationId xmlns:a16="http://schemas.microsoft.com/office/drawing/2014/main" id="{00000000-0008-0000-0000-00006A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55" name="Shape 17">
          <a:extLst>
            <a:ext uri="{FF2B5EF4-FFF2-40B4-BE49-F238E27FC236}">
              <a16:creationId xmlns:a16="http://schemas.microsoft.com/office/drawing/2014/main" id="{00000000-0008-0000-0000-00006B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56" name="Shape 17">
          <a:extLst>
            <a:ext uri="{FF2B5EF4-FFF2-40B4-BE49-F238E27FC236}">
              <a16:creationId xmlns:a16="http://schemas.microsoft.com/office/drawing/2014/main" id="{00000000-0008-0000-0000-00006C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57" name="Shape 17">
          <a:extLst>
            <a:ext uri="{FF2B5EF4-FFF2-40B4-BE49-F238E27FC236}">
              <a16:creationId xmlns:a16="http://schemas.microsoft.com/office/drawing/2014/main" id="{00000000-0008-0000-0000-00006D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58" name="Shape 17">
          <a:extLst>
            <a:ext uri="{FF2B5EF4-FFF2-40B4-BE49-F238E27FC236}">
              <a16:creationId xmlns:a16="http://schemas.microsoft.com/office/drawing/2014/main" id="{00000000-0008-0000-0000-00006E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59" name="Shape 17">
          <a:extLst>
            <a:ext uri="{FF2B5EF4-FFF2-40B4-BE49-F238E27FC236}">
              <a16:creationId xmlns:a16="http://schemas.microsoft.com/office/drawing/2014/main" id="{00000000-0008-0000-0000-00006F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60" name="Shape 17">
          <a:extLst>
            <a:ext uri="{FF2B5EF4-FFF2-40B4-BE49-F238E27FC236}">
              <a16:creationId xmlns:a16="http://schemas.microsoft.com/office/drawing/2014/main" id="{00000000-0008-0000-0000-000070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61" name="Shape 17">
          <a:extLst>
            <a:ext uri="{FF2B5EF4-FFF2-40B4-BE49-F238E27FC236}">
              <a16:creationId xmlns:a16="http://schemas.microsoft.com/office/drawing/2014/main" id="{00000000-0008-0000-0000-000071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62" name="Shape 17">
          <a:extLst>
            <a:ext uri="{FF2B5EF4-FFF2-40B4-BE49-F238E27FC236}">
              <a16:creationId xmlns:a16="http://schemas.microsoft.com/office/drawing/2014/main" id="{00000000-0008-0000-0000-000072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63" name="Shape 17">
          <a:extLst>
            <a:ext uri="{FF2B5EF4-FFF2-40B4-BE49-F238E27FC236}">
              <a16:creationId xmlns:a16="http://schemas.microsoft.com/office/drawing/2014/main" id="{00000000-0008-0000-0000-000073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164" name="Shape 16">
          <a:extLst>
            <a:ext uri="{FF2B5EF4-FFF2-40B4-BE49-F238E27FC236}">
              <a16:creationId xmlns:a16="http://schemas.microsoft.com/office/drawing/2014/main" id="{00000000-0008-0000-0000-000074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165" name="Shape 16">
          <a:extLst>
            <a:ext uri="{FF2B5EF4-FFF2-40B4-BE49-F238E27FC236}">
              <a16:creationId xmlns:a16="http://schemas.microsoft.com/office/drawing/2014/main" id="{00000000-0008-0000-0000-000075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166" name="Shape 16">
          <a:extLst>
            <a:ext uri="{FF2B5EF4-FFF2-40B4-BE49-F238E27FC236}">
              <a16:creationId xmlns:a16="http://schemas.microsoft.com/office/drawing/2014/main" id="{00000000-0008-0000-0000-000076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167" name="Shape 16">
          <a:extLst>
            <a:ext uri="{FF2B5EF4-FFF2-40B4-BE49-F238E27FC236}">
              <a16:creationId xmlns:a16="http://schemas.microsoft.com/office/drawing/2014/main" id="{00000000-0008-0000-0000-000077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68" name="Shape 17">
          <a:extLst>
            <a:ext uri="{FF2B5EF4-FFF2-40B4-BE49-F238E27FC236}">
              <a16:creationId xmlns:a16="http://schemas.microsoft.com/office/drawing/2014/main" id="{00000000-0008-0000-0000-000078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69" name="Shape 17">
          <a:extLst>
            <a:ext uri="{FF2B5EF4-FFF2-40B4-BE49-F238E27FC236}">
              <a16:creationId xmlns:a16="http://schemas.microsoft.com/office/drawing/2014/main" id="{00000000-0008-0000-0000-000079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70" name="Shape 17">
          <a:extLst>
            <a:ext uri="{FF2B5EF4-FFF2-40B4-BE49-F238E27FC236}">
              <a16:creationId xmlns:a16="http://schemas.microsoft.com/office/drawing/2014/main" id="{00000000-0008-0000-0000-00007A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71" name="Shape 17">
          <a:extLst>
            <a:ext uri="{FF2B5EF4-FFF2-40B4-BE49-F238E27FC236}">
              <a16:creationId xmlns:a16="http://schemas.microsoft.com/office/drawing/2014/main" id="{00000000-0008-0000-0000-00007B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72" name="Shape 17">
          <a:extLst>
            <a:ext uri="{FF2B5EF4-FFF2-40B4-BE49-F238E27FC236}">
              <a16:creationId xmlns:a16="http://schemas.microsoft.com/office/drawing/2014/main" id="{00000000-0008-0000-0000-00007C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73" name="Shape 17">
          <a:extLst>
            <a:ext uri="{FF2B5EF4-FFF2-40B4-BE49-F238E27FC236}">
              <a16:creationId xmlns:a16="http://schemas.microsoft.com/office/drawing/2014/main" id="{00000000-0008-0000-0000-00007D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74" name="Shape 17">
          <a:extLst>
            <a:ext uri="{FF2B5EF4-FFF2-40B4-BE49-F238E27FC236}">
              <a16:creationId xmlns:a16="http://schemas.microsoft.com/office/drawing/2014/main" id="{00000000-0008-0000-0000-00007E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75" name="Shape 17">
          <a:extLst>
            <a:ext uri="{FF2B5EF4-FFF2-40B4-BE49-F238E27FC236}">
              <a16:creationId xmlns:a16="http://schemas.microsoft.com/office/drawing/2014/main" id="{00000000-0008-0000-0000-00007F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76" name="Shape 17">
          <a:extLst>
            <a:ext uri="{FF2B5EF4-FFF2-40B4-BE49-F238E27FC236}">
              <a16:creationId xmlns:a16="http://schemas.microsoft.com/office/drawing/2014/main" id="{00000000-0008-0000-0000-000080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77" name="Shape 17">
          <a:extLst>
            <a:ext uri="{FF2B5EF4-FFF2-40B4-BE49-F238E27FC236}">
              <a16:creationId xmlns:a16="http://schemas.microsoft.com/office/drawing/2014/main" id="{00000000-0008-0000-0000-000081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78" name="Shape 17">
          <a:extLst>
            <a:ext uri="{FF2B5EF4-FFF2-40B4-BE49-F238E27FC236}">
              <a16:creationId xmlns:a16="http://schemas.microsoft.com/office/drawing/2014/main" id="{00000000-0008-0000-0000-000082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79" name="Shape 17">
          <a:extLst>
            <a:ext uri="{FF2B5EF4-FFF2-40B4-BE49-F238E27FC236}">
              <a16:creationId xmlns:a16="http://schemas.microsoft.com/office/drawing/2014/main" id="{00000000-0008-0000-0000-000083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180" name="Shape 16">
          <a:extLst>
            <a:ext uri="{FF2B5EF4-FFF2-40B4-BE49-F238E27FC236}">
              <a16:creationId xmlns:a16="http://schemas.microsoft.com/office/drawing/2014/main" id="{00000000-0008-0000-0000-000084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181" name="Shape 16">
          <a:extLst>
            <a:ext uri="{FF2B5EF4-FFF2-40B4-BE49-F238E27FC236}">
              <a16:creationId xmlns:a16="http://schemas.microsoft.com/office/drawing/2014/main" id="{00000000-0008-0000-0000-000085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182" name="Shape 16">
          <a:extLst>
            <a:ext uri="{FF2B5EF4-FFF2-40B4-BE49-F238E27FC236}">
              <a16:creationId xmlns:a16="http://schemas.microsoft.com/office/drawing/2014/main" id="{00000000-0008-0000-0000-000086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183" name="Shape 16">
          <a:extLst>
            <a:ext uri="{FF2B5EF4-FFF2-40B4-BE49-F238E27FC236}">
              <a16:creationId xmlns:a16="http://schemas.microsoft.com/office/drawing/2014/main" id="{00000000-0008-0000-0000-00008708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84" name="Shape 17">
          <a:extLst>
            <a:ext uri="{FF2B5EF4-FFF2-40B4-BE49-F238E27FC236}">
              <a16:creationId xmlns:a16="http://schemas.microsoft.com/office/drawing/2014/main" id="{00000000-0008-0000-0000-000088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85" name="Shape 17">
          <a:extLst>
            <a:ext uri="{FF2B5EF4-FFF2-40B4-BE49-F238E27FC236}">
              <a16:creationId xmlns:a16="http://schemas.microsoft.com/office/drawing/2014/main" id="{00000000-0008-0000-0000-000089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86" name="Shape 17">
          <a:extLst>
            <a:ext uri="{FF2B5EF4-FFF2-40B4-BE49-F238E27FC236}">
              <a16:creationId xmlns:a16="http://schemas.microsoft.com/office/drawing/2014/main" id="{00000000-0008-0000-0000-00008A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87" name="Shape 17">
          <a:extLst>
            <a:ext uri="{FF2B5EF4-FFF2-40B4-BE49-F238E27FC236}">
              <a16:creationId xmlns:a16="http://schemas.microsoft.com/office/drawing/2014/main" id="{00000000-0008-0000-0000-00008B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88" name="Shape 17">
          <a:extLst>
            <a:ext uri="{FF2B5EF4-FFF2-40B4-BE49-F238E27FC236}">
              <a16:creationId xmlns:a16="http://schemas.microsoft.com/office/drawing/2014/main" id="{00000000-0008-0000-0000-00008C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89" name="Shape 17">
          <a:extLst>
            <a:ext uri="{FF2B5EF4-FFF2-40B4-BE49-F238E27FC236}">
              <a16:creationId xmlns:a16="http://schemas.microsoft.com/office/drawing/2014/main" id="{00000000-0008-0000-0000-00008D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90" name="Shape 17">
          <a:extLst>
            <a:ext uri="{FF2B5EF4-FFF2-40B4-BE49-F238E27FC236}">
              <a16:creationId xmlns:a16="http://schemas.microsoft.com/office/drawing/2014/main" id="{00000000-0008-0000-0000-00008E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91" name="Shape 17">
          <a:extLst>
            <a:ext uri="{FF2B5EF4-FFF2-40B4-BE49-F238E27FC236}">
              <a16:creationId xmlns:a16="http://schemas.microsoft.com/office/drawing/2014/main" id="{00000000-0008-0000-0000-00008F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92" name="Shape 17">
          <a:extLst>
            <a:ext uri="{FF2B5EF4-FFF2-40B4-BE49-F238E27FC236}">
              <a16:creationId xmlns:a16="http://schemas.microsoft.com/office/drawing/2014/main" id="{00000000-0008-0000-0000-000090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93" name="Shape 17">
          <a:extLst>
            <a:ext uri="{FF2B5EF4-FFF2-40B4-BE49-F238E27FC236}">
              <a16:creationId xmlns:a16="http://schemas.microsoft.com/office/drawing/2014/main" id="{00000000-0008-0000-0000-000091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194" name="Shape 17">
          <a:extLst>
            <a:ext uri="{FF2B5EF4-FFF2-40B4-BE49-F238E27FC236}">
              <a16:creationId xmlns:a16="http://schemas.microsoft.com/office/drawing/2014/main" id="{00000000-0008-0000-0000-000092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454</xdr:row>
      <xdr:rowOff>0</xdr:rowOff>
    </xdr:from>
    <xdr:ext cx="771525" cy="866775"/>
    <xdr:sp macro="" textlink="">
      <xdr:nvSpPr>
        <xdr:cNvPr id="2195" name="Shape 17">
          <a:extLst>
            <a:ext uri="{FF2B5EF4-FFF2-40B4-BE49-F238E27FC236}">
              <a16:creationId xmlns:a16="http://schemas.microsoft.com/office/drawing/2014/main" id="{00000000-0008-0000-0000-00009308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196" name="Shape 12">
          <a:extLst>
            <a:ext uri="{FF2B5EF4-FFF2-40B4-BE49-F238E27FC236}">
              <a16:creationId xmlns:a16="http://schemas.microsoft.com/office/drawing/2014/main" id="{00000000-0008-0000-0000-000094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197" name="Shape 12">
          <a:extLst>
            <a:ext uri="{FF2B5EF4-FFF2-40B4-BE49-F238E27FC236}">
              <a16:creationId xmlns:a16="http://schemas.microsoft.com/office/drawing/2014/main" id="{00000000-0008-0000-0000-00009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198" name="Shape 12">
          <a:extLst>
            <a:ext uri="{FF2B5EF4-FFF2-40B4-BE49-F238E27FC236}">
              <a16:creationId xmlns:a16="http://schemas.microsoft.com/office/drawing/2014/main" id="{00000000-0008-0000-0000-00009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199" name="Shape 12">
          <a:extLst>
            <a:ext uri="{FF2B5EF4-FFF2-40B4-BE49-F238E27FC236}">
              <a16:creationId xmlns:a16="http://schemas.microsoft.com/office/drawing/2014/main" id="{00000000-0008-0000-0000-00009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00" name="Shape 11">
          <a:extLst>
            <a:ext uri="{FF2B5EF4-FFF2-40B4-BE49-F238E27FC236}">
              <a16:creationId xmlns:a16="http://schemas.microsoft.com/office/drawing/2014/main" id="{00000000-0008-0000-0000-000098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01" name="Shape 11">
          <a:extLst>
            <a:ext uri="{FF2B5EF4-FFF2-40B4-BE49-F238E27FC236}">
              <a16:creationId xmlns:a16="http://schemas.microsoft.com/office/drawing/2014/main" id="{00000000-0008-0000-0000-00009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02" name="Shape 11">
          <a:extLst>
            <a:ext uri="{FF2B5EF4-FFF2-40B4-BE49-F238E27FC236}">
              <a16:creationId xmlns:a16="http://schemas.microsoft.com/office/drawing/2014/main" id="{00000000-0008-0000-0000-00009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03" name="Shape 11">
          <a:extLst>
            <a:ext uri="{FF2B5EF4-FFF2-40B4-BE49-F238E27FC236}">
              <a16:creationId xmlns:a16="http://schemas.microsoft.com/office/drawing/2014/main" id="{00000000-0008-0000-0000-00009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04" name="Shape 11">
          <a:extLst>
            <a:ext uri="{FF2B5EF4-FFF2-40B4-BE49-F238E27FC236}">
              <a16:creationId xmlns:a16="http://schemas.microsoft.com/office/drawing/2014/main" id="{00000000-0008-0000-0000-00009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05" name="Shape 11">
          <a:extLst>
            <a:ext uri="{FF2B5EF4-FFF2-40B4-BE49-F238E27FC236}">
              <a16:creationId xmlns:a16="http://schemas.microsoft.com/office/drawing/2014/main" id="{00000000-0008-0000-0000-00009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06" name="Shape 11">
          <a:extLst>
            <a:ext uri="{FF2B5EF4-FFF2-40B4-BE49-F238E27FC236}">
              <a16:creationId xmlns:a16="http://schemas.microsoft.com/office/drawing/2014/main" id="{00000000-0008-0000-0000-00009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07" name="Shape 11">
          <a:extLst>
            <a:ext uri="{FF2B5EF4-FFF2-40B4-BE49-F238E27FC236}">
              <a16:creationId xmlns:a16="http://schemas.microsoft.com/office/drawing/2014/main" id="{00000000-0008-0000-0000-00009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08" name="Shape 11">
          <a:extLst>
            <a:ext uri="{FF2B5EF4-FFF2-40B4-BE49-F238E27FC236}">
              <a16:creationId xmlns:a16="http://schemas.microsoft.com/office/drawing/2014/main" id="{00000000-0008-0000-0000-0000A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09" name="Shape 11">
          <a:extLst>
            <a:ext uri="{FF2B5EF4-FFF2-40B4-BE49-F238E27FC236}">
              <a16:creationId xmlns:a16="http://schemas.microsoft.com/office/drawing/2014/main" id="{00000000-0008-0000-0000-0000A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10" name="Shape 11">
          <a:extLst>
            <a:ext uri="{FF2B5EF4-FFF2-40B4-BE49-F238E27FC236}">
              <a16:creationId xmlns:a16="http://schemas.microsoft.com/office/drawing/2014/main" id="{00000000-0008-0000-0000-0000A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11" name="Shape 11">
          <a:extLst>
            <a:ext uri="{FF2B5EF4-FFF2-40B4-BE49-F238E27FC236}">
              <a16:creationId xmlns:a16="http://schemas.microsoft.com/office/drawing/2014/main" id="{00000000-0008-0000-0000-0000A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212" name="Shape 12">
          <a:extLst>
            <a:ext uri="{FF2B5EF4-FFF2-40B4-BE49-F238E27FC236}">
              <a16:creationId xmlns:a16="http://schemas.microsoft.com/office/drawing/2014/main" id="{00000000-0008-0000-0000-0000A4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213" name="Shape 12">
          <a:extLst>
            <a:ext uri="{FF2B5EF4-FFF2-40B4-BE49-F238E27FC236}">
              <a16:creationId xmlns:a16="http://schemas.microsoft.com/office/drawing/2014/main" id="{00000000-0008-0000-0000-0000A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214" name="Shape 12">
          <a:extLst>
            <a:ext uri="{FF2B5EF4-FFF2-40B4-BE49-F238E27FC236}">
              <a16:creationId xmlns:a16="http://schemas.microsoft.com/office/drawing/2014/main" id="{00000000-0008-0000-0000-0000A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215" name="Shape 12">
          <a:extLst>
            <a:ext uri="{FF2B5EF4-FFF2-40B4-BE49-F238E27FC236}">
              <a16:creationId xmlns:a16="http://schemas.microsoft.com/office/drawing/2014/main" id="{00000000-0008-0000-0000-0000A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16" name="Shape 11">
          <a:extLst>
            <a:ext uri="{FF2B5EF4-FFF2-40B4-BE49-F238E27FC236}">
              <a16:creationId xmlns:a16="http://schemas.microsoft.com/office/drawing/2014/main" id="{00000000-0008-0000-0000-0000A8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17" name="Shape 11">
          <a:extLst>
            <a:ext uri="{FF2B5EF4-FFF2-40B4-BE49-F238E27FC236}">
              <a16:creationId xmlns:a16="http://schemas.microsoft.com/office/drawing/2014/main" id="{00000000-0008-0000-0000-0000A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18" name="Shape 11">
          <a:extLst>
            <a:ext uri="{FF2B5EF4-FFF2-40B4-BE49-F238E27FC236}">
              <a16:creationId xmlns:a16="http://schemas.microsoft.com/office/drawing/2014/main" id="{00000000-0008-0000-0000-0000A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19" name="Shape 11">
          <a:extLst>
            <a:ext uri="{FF2B5EF4-FFF2-40B4-BE49-F238E27FC236}">
              <a16:creationId xmlns:a16="http://schemas.microsoft.com/office/drawing/2014/main" id="{00000000-0008-0000-0000-0000A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20" name="Shape 11">
          <a:extLst>
            <a:ext uri="{FF2B5EF4-FFF2-40B4-BE49-F238E27FC236}">
              <a16:creationId xmlns:a16="http://schemas.microsoft.com/office/drawing/2014/main" id="{00000000-0008-0000-0000-0000A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21" name="Shape 11">
          <a:extLst>
            <a:ext uri="{FF2B5EF4-FFF2-40B4-BE49-F238E27FC236}">
              <a16:creationId xmlns:a16="http://schemas.microsoft.com/office/drawing/2014/main" id="{00000000-0008-0000-0000-0000A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22" name="Shape 11">
          <a:extLst>
            <a:ext uri="{FF2B5EF4-FFF2-40B4-BE49-F238E27FC236}">
              <a16:creationId xmlns:a16="http://schemas.microsoft.com/office/drawing/2014/main" id="{00000000-0008-0000-0000-0000A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23" name="Shape 11">
          <a:extLst>
            <a:ext uri="{FF2B5EF4-FFF2-40B4-BE49-F238E27FC236}">
              <a16:creationId xmlns:a16="http://schemas.microsoft.com/office/drawing/2014/main" id="{00000000-0008-0000-0000-0000A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24" name="Shape 11">
          <a:extLst>
            <a:ext uri="{FF2B5EF4-FFF2-40B4-BE49-F238E27FC236}">
              <a16:creationId xmlns:a16="http://schemas.microsoft.com/office/drawing/2014/main" id="{00000000-0008-0000-0000-0000B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25" name="Shape 11">
          <a:extLst>
            <a:ext uri="{FF2B5EF4-FFF2-40B4-BE49-F238E27FC236}">
              <a16:creationId xmlns:a16="http://schemas.microsoft.com/office/drawing/2014/main" id="{00000000-0008-0000-0000-0000B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26" name="Shape 11">
          <a:extLst>
            <a:ext uri="{FF2B5EF4-FFF2-40B4-BE49-F238E27FC236}">
              <a16:creationId xmlns:a16="http://schemas.microsoft.com/office/drawing/2014/main" id="{00000000-0008-0000-0000-0000B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27" name="Shape 11">
          <a:extLst>
            <a:ext uri="{FF2B5EF4-FFF2-40B4-BE49-F238E27FC236}">
              <a16:creationId xmlns:a16="http://schemas.microsoft.com/office/drawing/2014/main" id="{00000000-0008-0000-0000-0000B3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228" name="Shape 12">
          <a:extLst>
            <a:ext uri="{FF2B5EF4-FFF2-40B4-BE49-F238E27FC236}">
              <a16:creationId xmlns:a16="http://schemas.microsoft.com/office/drawing/2014/main" id="{00000000-0008-0000-0000-0000B4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229" name="Shape 12">
          <a:extLst>
            <a:ext uri="{FF2B5EF4-FFF2-40B4-BE49-F238E27FC236}">
              <a16:creationId xmlns:a16="http://schemas.microsoft.com/office/drawing/2014/main" id="{00000000-0008-0000-0000-0000B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230" name="Shape 12">
          <a:extLst>
            <a:ext uri="{FF2B5EF4-FFF2-40B4-BE49-F238E27FC236}">
              <a16:creationId xmlns:a16="http://schemas.microsoft.com/office/drawing/2014/main" id="{00000000-0008-0000-0000-0000B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231" name="Shape 12">
          <a:extLst>
            <a:ext uri="{FF2B5EF4-FFF2-40B4-BE49-F238E27FC236}">
              <a16:creationId xmlns:a16="http://schemas.microsoft.com/office/drawing/2014/main" id="{00000000-0008-0000-0000-0000B7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32" name="Shape 11">
          <a:extLst>
            <a:ext uri="{FF2B5EF4-FFF2-40B4-BE49-F238E27FC236}">
              <a16:creationId xmlns:a16="http://schemas.microsoft.com/office/drawing/2014/main" id="{00000000-0008-0000-0000-0000B8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33" name="Shape 11">
          <a:extLst>
            <a:ext uri="{FF2B5EF4-FFF2-40B4-BE49-F238E27FC236}">
              <a16:creationId xmlns:a16="http://schemas.microsoft.com/office/drawing/2014/main" id="{00000000-0008-0000-0000-0000B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34" name="Shape 11">
          <a:extLst>
            <a:ext uri="{FF2B5EF4-FFF2-40B4-BE49-F238E27FC236}">
              <a16:creationId xmlns:a16="http://schemas.microsoft.com/office/drawing/2014/main" id="{00000000-0008-0000-0000-0000B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35" name="Shape 11">
          <a:extLst>
            <a:ext uri="{FF2B5EF4-FFF2-40B4-BE49-F238E27FC236}">
              <a16:creationId xmlns:a16="http://schemas.microsoft.com/office/drawing/2014/main" id="{00000000-0008-0000-0000-0000B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36" name="Shape 11">
          <a:extLst>
            <a:ext uri="{FF2B5EF4-FFF2-40B4-BE49-F238E27FC236}">
              <a16:creationId xmlns:a16="http://schemas.microsoft.com/office/drawing/2014/main" id="{00000000-0008-0000-0000-0000B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37" name="Shape 11">
          <a:extLst>
            <a:ext uri="{FF2B5EF4-FFF2-40B4-BE49-F238E27FC236}">
              <a16:creationId xmlns:a16="http://schemas.microsoft.com/office/drawing/2014/main" id="{00000000-0008-0000-0000-0000B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38" name="Shape 11">
          <a:extLst>
            <a:ext uri="{FF2B5EF4-FFF2-40B4-BE49-F238E27FC236}">
              <a16:creationId xmlns:a16="http://schemas.microsoft.com/office/drawing/2014/main" id="{00000000-0008-0000-0000-0000B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39" name="Shape 11">
          <a:extLst>
            <a:ext uri="{FF2B5EF4-FFF2-40B4-BE49-F238E27FC236}">
              <a16:creationId xmlns:a16="http://schemas.microsoft.com/office/drawing/2014/main" id="{00000000-0008-0000-0000-0000B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40" name="Shape 11">
          <a:extLst>
            <a:ext uri="{FF2B5EF4-FFF2-40B4-BE49-F238E27FC236}">
              <a16:creationId xmlns:a16="http://schemas.microsoft.com/office/drawing/2014/main" id="{00000000-0008-0000-0000-0000C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41" name="Shape 11">
          <a:extLst>
            <a:ext uri="{FF2B5EF4-FFF2-40B4-BE49-F238E27FC236}">
              <a16:creationId xmlns:a16="http://schemas.microsoft.com/office/drawing/2014/main" id="{00000000-0008-0000-0000-0000C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462</xdr:row>
      <xdr:rowOff>0</xdr:rowOff>
    </xdr:from>
    <xdr:ext cx="771525" cy="857250"/>
    <xdr:sp macro="" textlink="">
      <xdr:nvSpPr>
        <xdr:cNvPr id="2242" name="Shape 11">
          <a:extLst>
            <a:ext uri="{FF2B5EF4-FFF2-40B4-BE49-F238E27FC236}">
              <a16:creationId xmlns:a16="http://schemas.microsoft.com/office/drawing/2014/main" id="{00000000-0008-0000-0000-0000C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243" name="Shape 10">
          <a:extLst>
            <a:ext uri="{FF2B5EF4-FFF2-40B4-BE49-F238E27FC236}">
              <a16:creationId xmlns:a16="http://schemas.microsoft.com/office/drawing/2014/main" id="{00000000-0008-0000-0000-0000C3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244" name="Shape 10">
          <a:extLst>
            <a:ext uri="{FF2B5EF4-FFF2-40B4-BE49-F238E27FC236}">
              <a16:creationId xmlns:a16="http://schemas.microsoft.com/office/drawing/2014/main" id="{00000000-0008-0000-0000-0000C4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245" name="Shape 10">
          <a:extLst>
            <a:ext uri="{FF2B5EF4-FFF2-40B4-BE49-F238E27FC236}">
              <a16:creationId xmlns:a16="http://schemas.microsoft.com/office/drawing/2014/main" id="{00000000-0008-0000-0000-0000C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246" name="Shape 10">
          <a:extLst>
            <a:ext uri="{FF2B5EF4-FFF2-40B4-BE49-F238E27FC236}">
              <a16:creationId xmlns:a16="http://schemas.microsoft.com/office/drawing/2014/main" id="{00000000-0008-0000-0000-0000C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47" name="Shape 13">
          <a:extLst>
            <a:ext uri="{FF2B5EF4-FFF2-40B4-BE49-F238E27FC236}">
              <a16:creationId xmlns:a16="http://schemas.microsoft.com/office/drawing/2014/main" id="{00000000-0008-0000-0000-0000C7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48" name="Shape 13">
          <a:extLst>
            <a:ext uri="{FF2B5EF4-FFF2-40B4-BE49-F238E27FC236}">
              <a16:creationId xmlns:a16="http://schemas.microsoft.com/office/drawing/2014/main" id="{00000000-0008-0000-0000-0000C8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49" name="Shape 13">
          <a:extLst>
            <a:ext uri="{FF2B5EF4-FFF2-40B4-BE49-F238E27FC236}">
              <a16:creationId xmlns:a16="http://schemas.microsoft.com/office/drawing/2014/main" id="{00000000-0008-0000-0000-0000C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50" name="Shape 13">
          <a:extLst>
            <a:ext uri="{FF2B5EF4-FFF2-40B4-BE49-F238E27FC236}">
              <a16:creationId xmlns:a16="http://schemas.microsoft.com/office/drawing/2014/main" id="{00000000-0008-0000-0000-0000C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51" name="Shape 13">
          <a:extLst>
            <a:ext uri="{FF2B5EF4-FFF2-40B4-BE49-F238E27FC236}">
              <a16:creationId xmlns:a16="http://schemas.microsoft.com/office/drawing/2014/main" id="{00000000-0008-0000-0000-0000C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52" name="Shape 13">
          <a:extLst>
            <a:ext uri="{FF2B5EF4-FFF2-40B4-BE49-F238E27FC236}">
              <a16:creationId xmlns:a16="http://schemas.microsoft.com/office/drawing/2014/main" id="{00000000-0008-0000-0000-0000C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53" name="Shape 13">
          <a:extLst>
            <a:ext uri="{FF2B5EF4-FFF2-40B4-BE49-F238E27FC236}">
              <a16:creationId xmlns:a16="http://schemas.microsoft.com/office/drawing/2014/main" id="{00000000-0008-0000-0000-0000C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54" name="Shape 13">
          <a:extLst>
            <a:ext uri="{FF2B5EF4-FFF2-40B4-BE49-F238E27FC236}">
              <a16:creationId xmlns:a16="http://schemas.microsoft.com/office/drawing/2014/main" id="{00000000-0008-0000-0000-0000C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55" name="Shape 13">
          <a:extLst>
            <a:ext uri="{FF2B5EF4-FFF2-40B4-BE49-F238E27FC236}">
              <a16:creationId xmlns:a16="http://schemas.microsoft.com/office/drawing/2014/main" id="{00000000-0008-0000-0000-0000C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56" name="Shape 13">
          <a:extLst>
            <a:ext uri="{FF2B5EF4-FFF2-40B4-BE49-F238E27FC236}">
              <a16:creationId xmlns:a16="http://schemas.microsoft.com/office/drawing/2014/main" id="{00000000-0008-0000-0000-0000D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57" name="Shape 13">
          <a:extLst>
            <a:ext uri="{FF2B5EF4-FFF2-40B4-BE49-F238E27FC236}">
              <a16:creationId xmlns:a16="http://schemas.microsoft.com/office/drawing/2014/main" id="{00000000-0008-0000-0000-0000D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58" name="Shape 13">
          <a:extLst>
            <a:ext uri="{FF2B5EF4-FFF2-40B4-BE49-F238E27FC236}">
              <a16:creationId xmlns:a16="http://schemas.microsoft.com/office/drawing/2014/main" id="{00000000-0008-0000-0000-0000D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259" name="Shape 10">
          <a:extLst>
            <a:ext uri="{FF2B5EF4-FFF2-40B4-BE49-F238E27FC236}">
              <a16:creationId xmlns:a16="http://schemas.microsoft.com/office/drawing/2014/main" id="{00000000-0008-0000-0000-0000D3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260" name="Shape 10">
          <a:extLst>
            <a:ext uri="{FF2B5EF4-FFF2-40B4-BE49-F238E27FC236}">
              <a16:creationId xmlns:a16="http://schemas.microsoft.com/office/drawing/2014/main" id="{00000000-0008-0000-0000-0000D4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261" name="Shape 10">
          <a:extLst>
            <a:ext uri="{FF2B5EF4-FFF2-40B4-BE49-F238E27FC236}">
              <a16:creationId xmlns:a16="http://schemas.microsoft.com/office/drawing/2014/main" id="{00000000-0008-0000-0000-0000D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262" name="Shape 10">
          <a:extLst>
            <a:ext uri="{FF2B5EF4-FFF2-40B4-BE49-F238E27FC236}">
              <a16:creationId xmlns:a16="http://schemas.microsoft.com/office/drawing/2014/main" id="{00000000-0008-0000-0000-0000D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63" name="Shape 13">
          <a:extLst>
            <a:ext uri="{FF2B5EF4-FFF2-40B4-BE49-F238E27FC236}">
              <a16:creationId xmlns:a16="http://schemas.microsoft.com/office/drawing/2014/main" id="{00000000-0008-0000-0000-0000D7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64" name="Shape 13">
          <a:extLst>
            <a:ext uri="{FF2B5EF4-FFF2-40B4-BE49-F238E27FC236}">
              <a16:creationId xmlns:a16="http://schemas.microsoft.com/office/drawing/2014/main" id="{00000000-0008-0000-0000-0000D8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65" name="Shape 13">
          <a:extLst>
            <a:ext uri="{FF2B5EF4-FFF2-40B4-BE49-F238E27FC236}">
              <a16:creationId xmlns:a16="http://schemas.microsoft.com/office/drawing/2014/main" id="{00000000-0008-0000-0000-0000D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66" name="Shape 13">
          <a:extLst>
            <a:ext uri="{FF2B5EF4-FFF2-40B4-BE49-F238E27FC236}">
              <a16:creationId xmlns:a16="http://schemas.microsoft.com/office/drawing/2014/main" id="{00000000-0008-0000-0000-0000D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67" name="Shape 13">
          <a:extLst>
            <a:ext uri="{FF2B5EF4-FFF2-40B4-BE49-F238E27FC236}">
              <a16:creationId xmlns:a16="http://schemas.microsoft.com/office/drawing/2014/main" id="{00000000-0008-0000-0000-0000D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68" name="Shape 13">
          <a:extLst>
            <a:ext uri="{FF2B5EF4-FFF2-40B4-BE49-F238E27FC236}">
              <a16:creationId xmlns:a16="http://schemas.microsoft.com/office/drawing/2014/main" id="{00000000-0008-0000-0000-0000D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69" name="Shape 13">
          <a:extLst>
            <a:ext uri="{FF2B5EF4-FFF2-40B4-BE49-F238E27FC236}">
              <a16:creationId xmlns:a16="http://schemas.microsoft.com/office/drawing/2014/main" id="{00000000-0008-0000-0000-0000D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70" name="Shape 13">
          <a:extLst>
            <a:ext uri="{FF2B5EF4-FFF2-40B4-BE49-F238E27FC236}">
              <a16:creationId xmlns:a16="http://schemas.microsoft.com/office/drawing/2014/main" id="{00000000-0008-0000-0000-0000D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71" name="Shape 13">
          <a:extLst>
            <a:ext uri="{FF2B5EF4-FFF2-40B4-BE49-F238E27FC236}">
              <a16:creationId xmlns:a16="http://schemas.microsoft.com/office/drawing/2014/main" id="{00000000-0008-0000-0000-0000D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72" name="Shape 13">
          <a:extLst>
            <a:ext uri="{FF2B5EF4-FFF2-40B4-BE49-F238E27FC236}">
              <a16:creationId xmlns:a16="http://schemas.microsoft.com/office/drawing/2014/main" id="{00000000-0008-0000-0000-0000E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73" name="Shape 13">
          <a:extLst>
            <a:ext uri="{FF2B5EF4-FFF2-40B4-BE49-F238E27FC236}">
              <a16:creationId xmlns:a16="http://schemas.microsoft.com/office/drawing/2014/main" id="{00000000-0008-0000-0000-0000E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74" name="Shape 13">
          <a:extLst>
            <a:ext uri="{FF2B5EF4-FFF2-40B4-BE49-F238E27FC236}">
              <a16:creationId xmlns:a16="http://schemas.microsoft.com/office/drawing/2014/main" id="{00000000-0008-0000-0000-0000E2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275" name="Shape 10">
          <a:extLst>
            <a:ext uri="{FF2B5EF4-FFF2-40B4-BE49-F238E27FC236}">
              <a16:creationId xmlns:a16="http://schemas.microsoft.com/office/drawing/2014/main" id="{00000000-0008-0000-0000-0000E3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276" name="Shape 10">
          <a:extLst>
            <a:ext uri="{FF2B5EF4-FFF2-40B4-BE49-F238E27FC236}">
              <a16:creationId xmlns:a16="http://schemas.microsoft.com/office/drawing/2014/main" id="{00000000-0008-0000-0000-0000E4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277" name="Shape 10">
          <a:extLst>
            <a:ext uri="{FF2B5EF4-FFF2-40B4-BE49-F238E27FC236}">
              <a16:creationId xmlns:a16="http://schemas.microsoft.com/office/drawing/2014/main" id="{00000000-0008-0000-0000-0000E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278" name="Shape 10">
          <a:extLst>
            <a:ext uri="{FF2B5EF4-FFF2-40B4-BE49-F238E27FC236}">
              <a16:creationId xmlns:a16="http://schemas.microsoft.com/office/drawing/2014/main" id="{00000000-0008-0000-0000-0000E6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79" name="Shape 13">
          <a:extLst>
            <a:ext uri="{FF2B5EF4-FFF2-40B4-BE49-F238E27FC236}">
              <a16:creationId xmlns:a16="http://schemas.microsoft.com/office/drawing/2014/main" id="{00000000-0008-0000-0000-0000E7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80" name="Shape 13">
          <a:extLst>
            <a:ext uri="{FF2B5EF4-FFF2-40B4-BE49-F238E27FC236}">
              <a16:creationId xmlns:a16="http://schemas.microsoft.com/office/drawing/2014/main" id="{00000000-0008-0000-0000-0000E8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81" name="Shape 13">
          <a:extLst>
            <a:ext uri="{FF2B5EF4-FFF2-40B4-BE49-F238E27FC236}">
              <a16:creationId xmlns:a16="http://schemas.microsoft.com/office/drawing/2014/main" id="{00000000-0008-0000-0000-0000E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82" name="Shape 13">
          <a:extLst>
            <a:ext uri="{FF2B5EF4-FFF2-40B4-BE49-F238E27FC236}">
              <a16:creationId xmlns:a16="http://schemas.microsoft.com/office/drawing/2014/main" id="{00000000-0008-0000-0000-0000E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83" name="Shape 13">
          <a:extLst>
            <a:ext uri="{FF2B5EF4-FFF2-40B4-BE49-F238E27FC236}">
              <a16:creationId xmlns:a16="http://schemas.microsoft.com/office/drawing/2014/main" id="{00000000-0008-0000-0000-0000E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84" name="Shape 13">
          <a:extLst>
            <a:ext uri="{FF2B5EF4-FFF2-40B4-BE49-F238E27FC236}">
              <a16:creationId xmlns:a16="http://schemas.microsoft.com/office/drawing/2014/main" id="{00000000-0008-0000-0000-0000E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85" name="Shape 13">
          <a:extLst>
            <a:ext uri="{FF2B5EF4-FFF2-40B4-BE49-F238E27FC236}">
              <a16:creationId xmlns:a16="http://schemas.microsoft.com/office/drawing/2014/main" id="{00000000-0008-0000-0000-0000E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86" name="Shape 13">
          <a:extLst>
            <a:ext uri="{FF2B5EF4-FFF2-40B4-BE49-F238E27FC236}">
              <a16:creationId xmlns:a16="http://schemas.microsoft.com/office/drawing/2014/main" id="{00000000-0008-0000-0000-0000E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87" name="Shape 13">
          <a:extLst>
            <a:ext uri="{FF2B5EF4-FFF2-40B4-BE49-F238E27FC236}">
              <a16:creationId xmlns:a16="http://schemas.microsoft.com/office/drawing/2014/main" id="{00000000-0008-0000-0000-0000E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288" name="Shape 13">
          <a:extLst>
            <a:ext uri="{FF2B5EF4-FFF2-40B4-BE49-F238E27FC236}">
              <a16:creationId xmlns:a16="http://schemas.microsoft.com/office/drawing/2014/main" id="{00000000-0008-0000-0000-0000F0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463</xdr:row>
      <xdr:rowOff>0</xdr:rowOff>
    </xdr:from>
    <xdr:ext cx="771525" cy="857250"/>
    <xdr:sp macro="" textlink="">
      <xdr:nvSpPr>
        <xdr:cNvPr id="2289" name="Shape 13">
          <a:extLst>
            <a:ext uri="{FF2B5EF4-FFF2-40B4-BE49-F238E27FC236}">
              <a16:creationId xmlns:a16="http://schemas.microsoft.com/office/drawing/2014/main" id="{00000000-0008-0000-0000-0000F1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290" name="Shape 12">
          <a:extLst>
            <a:ext uri="{FF2B5EF4-FFF2-40B4-BE49-F238E27FC236}">
              <a16:creationId xmlns:a16="http://schemas.microsoft.com/office/drawing/2014/main" id="{00000000-0008-0000-0000-0000F2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291" name="Shape 12">
          <a:extLst>
            <a:ext uri="{FF2B5EF4-FFF2-40B4-BE49-F238E27FC236}">
              <a16:creationId xmlns:a16="http://schemas.microsoft.com/office/drawing/2014/main" id="{00000000-0008-0000-0000-0000F3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292" name="Shape 12">
          <a:extLst>
            <a:ext uri="{FF2B5EF4-FFF2-40B4-BE49-F238E27FC236}">
              <a16:creationId xmlns:a16="http://schemas.microsoft.com/office/drawing/2014/main" id="{00000000-0008-0000-0000-0000F4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293" name="Shape 12">
          <a:extLst>
            <a:ext uri="{FF2B5EF4-FFF2-40B4-BE49-F238E27FC236}">
              <a16:creationId xmlns:a16="http://schemas.microsoft.com/office/drawing/2014/main" id="{00000000-0008-0000-0000-0000F508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94" name="Shape 11">
          <a:extLst>
            <a:ext uri="{FF2B5EF4-FFF2-40B4-BE49-F238E27FC236}">
              <a16:creationId xmlns:a16="http://schemas.microsoft.com/office/drawing/2014/main" id="{00000000-0008-0000-0000-0000F6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95" name="Shape 11">
          <a:extLst>
            <a:ext uri="{FF2B5EF4-FFF2-40B4-BE49-F238E27FC236}">
              <a16:creationId xmlns:a16="http://schemas.microsoft.com/office/drawing/2014/main" id="{00000000-0008-0000-0000-0000F7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96" name="Shape 11">
          <a:extLst>
            <a:ext uri="{FF2B5EF4-FFF2-40B4-BE49-F238E27FC236}">
              <a16:creationId xmlns:a16="http://schemas.microsoft.com/office/drawing/2014/main" id="{00000000-0008-0000-0000-0000F8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97" name="Shape 11">
          <a:extLst>
            <a:ext uri="{FF2B5EF4-FFF2-40B4-BE49-F238E27FC236}">
              <a16:creationId xmlns:a16="http://schemas.microsoft.com/office/drawing/2014/main" id="{00000000-0008-0000-0000-0000F9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98" name="Shape 11">
          <a:extLst>
            <a:ext uri="{FF2B5EF4-FFF2-40B4-BE49-F238E27FC236}">
              <a16:creationId xmlns:a16="http://schemas.microsoft.com/office/drawing/2014/main" id="{00000000-0008-0000-0000-0000FA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299" name="Shape 11">
          <a:extLst>
            <a:ext uri="{FF2B5EF4-FFF2-40B4-BE49-F238E27FC236}">
              <a16:creationId xmlns:a16="http://schemas.microsoft.com/office/drawing/2014/main" id="{00000000-0008-0000-0000-0000FB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00" name="Shape 11">
          <a:extLst>
            <a:ext uri="{FF2B5EF4-FFF2-40B4-BE49-F238E27FC236}">
              <a16:creationId xmlns:a16="http://schemas.microsoft.com/office/drawing/2014/main" id="{00000000-0008-0000-0000-0000FC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01" name="Shape 11">
          <a:extLst>
            <a:ext uri="{FF2B5EF4-FFF2-40B4-BE49-F238E27FC236}">
              <a16:creationId xmlns:a16="http://schemas.microsoft.com/office/drawing/2014/main" id="{00000000-0008-0000-0000-0000FD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02" name="Shape 11">
          <a:extLst>
            <a:ext uri="{FF2B5EF4-FFF2-40B4-BE49-F238E27FC236}">
              <a16:creationId xmlns:a16="http://schemas.microsoft.com/office/drawing/2014/main" id="{00000000-0008-0000-0000-0000FE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03" name="Shape 11">
          <a:extLst>
            <a:ext uri="{FF2B5EF4-FFF2-40B4-BE49-F238E27FC236}">
              <a16:creationId xmlns:a16="http://schemas.microsoft.com/office/drawing/2014/main" id="{00000000-0008-0000-0000-0000FF08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04" name="Shape 11">
          <a:extLst>
            <a:ext uri="{FF2B5EF4-FFF2-40B4-BE49-F238E27FC236}">
              <a16:creationId xmlns:a16="http://schemas.microsoft.com/office/drawing/2014/main" id="{00000000-0008-0000-0000-000000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05" name="Shape 11">
          <a:extLst>
            <a:ext uri="{FF2B5EF4-FFF2-40B4-BE49-F238E27FC236}">
              <a16:creationId xmlns:a16="http://schemas.microsoft.com/office/drawing/2014/main" id="{00000000-0008-0000-0000-000001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306" name="Shape 12">
          <a:extLst>
            <a:ext uri="{FF2B5EF4-FFF2-40B4-BE49-F238E27FC236}">
              <a16:creationId xmlns:a16="http://schemas.microsoft.com/office/drawing/2014/main" id="{00000000-0008-0000-0000-00000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307" name="Shape 12">
          <a:extLst>
            <a:ext uri="{FF2B5EF4-FFF2-40B4-BE49-F238E27FC236}">
              <a16:creationId xmlns:a16="http://schemas.microsoft.com/office/drawing/2014/main" id="{00000000-0008-0000-0000-00000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308" name="Shape 12">
          <a:extLst>
            <a:ext uri="{FF2B5EF4-FFF2-40B4-BE49-F238E27FC236}">
              <a16:creationId xmlns:a16="http://schemas.microsoft.com/office/drawing/2014/main" id="{00000000-0008-0000-0000-000004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309" name="Shape 12">
          <a:extLst>
            <a:ext uri="{FF2B5EF4-FFF2-40B4-BE49-F238E27FC236}">
              <a16:creationId xmlns:a16="http://schemas.microsoft.com/office/drawing/2014/main" id="{00000000-0008-0000-0000-000005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10" name="Shape 11">
          <a:extLst>
            <a:ext uri="{FF2B5EF4-FFF2-40B4-BE49-F238E27FC236}">
              <a16:creationId xmlns:a16="http://schemas.microsoft.com/office/drawing/2014/main" id="{00000000-0008-0000-0000-00000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11" name="Shape 11">
          <a:extLst>
            <a:ext uri="{FF2B5EF4-FFF2-40B4-BE49-F238E27FC236}">
              <a16:creationId xmlns:a16="http://schemas.microsoft.com/office/drawing/2014/main" id="{00000000-0008-0000-0000-00000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12" name="Shape 11">
          <a:extLst>
            <a:ext uri="{FF2B5EF4-FFF2-40B4-BE49-F238E27FC236}">
              <a16:creationId xmlns:a16="http://schemas.microsoft.com/office/drawing/2014/main" id="{00000000-0008-0000-0000-00000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13" name="Shape 11">
          <a:extLst>
            <a:ext uri="{FF2B5EF4-FFF2-40B4-BE49-F238E27FC236}">
              <a16:creationId xmlns:a16="http://schemas.microsoft.com/office/drawing/2014/main" id="{00000000-0008-0000-0000-00000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14" name="Shape 11">
          <a:extLst>
            <a:ext uri="{FF2B5EF4-FFF2-40B4-BE49-F238E27FC236}">
              <a16:creationId xmlns:a16="http://schemas.microsoft.com/office/drawing/2014/main" id="{00000000-0008-0000-0000-00000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15" name="Shape 11">
          <a:extLst>
            <a:ext uri="{FF2B5EF4-FFF2-40B4-BE49-F238E27FC236}">
              <a16:creationId xmlns:a16="http://schemas.microsoft.com/office/drawing/2014/main" id="{00000000-0008-0000-0000-00000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16" name="Shape 11">
          <a:extLst>
            <a:ext uri="{FF2B5EF4-FFF2-40B4-BE49-F238E27FC236}">
              <a16:creationId xmlns:a16="http://schemas.microsoft.com/office/drawing/2014/main" id="{00000000-0008-0000-0000-00000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17" name="Shape 11">
          <a:extLst>
            <a:ext uri="{FF2B5EF4-FFF2-40B4-BE49-F238E27FC236}">
              <a16:creationId xmlns:a16="http://schemas.microsoft.com/office/drawing/2014/main" id="{00000000-0008-0000-0000-00000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18" name="Shape 11">
          <a:extLst>
            <a:ext uri="{FF2B5EF4-FFF2-40B4-BE49-F238E27FC236}">
              <a16:creationId xmlns:a16="http://schemas.microsoft.com/office/drawing/2014/main" id="{00000000-0008-0000-0000-00000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19" name="Shape 11">
          <a:extLst>
            <a:ext uri="{FF2B5EF4-FFF2-40B4-BE49-F238E27FC236}">
              <a16:creationId xmlns:a16="http://schemas.microsoft.com/office/drawing/2014/main" id="{00000000-0008-0000-0000-00000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20" name="Shape 11">
          <a:extLst>
            <a:ext uri="{FF2B5EF4-FFF2-40B4-BE49-F238E27FC236}">
              <a16:creationId xmlns:a16="http://schemas.microsoft.com/office/drawing/2014/main" id="{00000000-0008-0000-0000-000010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21" name="Shape 11">
          <a:extLst>
            <a:ext uri="{FF2B5EF4-FFF2-40B4-BE49-F238E27FC236}">
              <a16:creationId xmlns:a16="http://schemas.microsoft.com/office/drawing/2014/main" id="{00000000-0008-0000-0000-000011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322" name="Shape 12">
          <a:extLst>
            <a:ext uri="{FF2B5EF4-FFF2-40B4-BE49-F238E27FC236}">
              <a16:creationId xmlns:a16="http://schemas.microsoft.com/office/drawing/2014/main" id="{00000000-0008-0000-0000-00001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323" name="Shape 12">
          <a:extLst>
            <a:ext uri="{FF2B5EF4-FFF2-40B4-BE49-F238E27FC236}">
              <a16:creationId xmlns:a16="http://schemas.microsoft.com/office/drawing/2014/main" id="{00000000-0008-0000-0000-00001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324" name="Shape 12">
          <a:extLst>
            <a:ext uri="{FF2B5EF4-FFF2-40B4-BE49-F238E27FC236}">
              <a16:creationId xmlns:a16="http://schemas.microsoft.com/office/drawing/2014/main" id="{00000000-0008-0000-0000-000014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325" name="Shape 12">
          <a:extLst>
            <a:ext uri="{FF2B5EF4-FFF2-40B4-BE49-F238E27FC236}">
              <a16:creationId xmlns:a16="http://schemas.microsoft.com/office/drawing/2014/main" id="{00000000-0008-0000-0000-000015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26" name="Shape 11">
          <a:extLst>
            <a:ext uri="{FF2B5EF4-FFF2-40B4-BE49-F238E27FC236}">
              <a16:creationId xmlns:a16="http://schemas.microsoft.com/office/drawing/2014/main" id="{00000000-0008-0000-0000-00001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27" name="Shape 11">
          <a:extLst>
            <a:ext uri="{FF2B5EF4-FFF2-40B4-BE49-F238E27FC236}">
              <a16:creationId xmlns:a16="http://schemas.microsoft.com/office/drawing/2014/main" id="{00000000-0008-0000-0000-00001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28" name="Shape 11">
          <a:extLst>
            <a:ext uri="{FF2B5EF4-FFF2-40B4-BE49-F238E27FC236}">
              <a16:creationId xmlns:a16="http://schemas.microsoft.com/office/drawing/2014/main" id="{00000000-0008-0000-0000-00001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29" name="Shape 11">
          <a:extLst>
            <a:ext uri="{FF2B5EF4-FFF2-40B4-BE49-F238E27FC236}">
              <a16:creationId xmlns:a16="http://schemas.microsoft.com/office/drawing/2014/main" id="{00000000-0008-0000-0000-00001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30" name="Shape 11">
          <a:extLst>
            <a:ext uri="{FF2B5EF4-FFF2-40B4-BE49-F238E27FC236}">
              <a16:creationId xmlns:a16="http://schemas.microsoft.com/office/drawing/2014/main" id="{00000000-0008-0000-0000-00001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31" name="Shape 11">
          <a:extLst>
            <a:ext uri="{FF2B5EF4-FFF2-40B4-BE49-F238E27FC236}">
              <a16:creationId xmlns:a16="http://schemas.microsoft.com/office/drawing/2014/main" id="{00000000-0008-0000-0000-00001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32" name="Shape 11">
          <a:extLst>
            <a:ext uri="{FF2B5EF4-FFF2-40B4-BE49-F238E27FC236}">
              <a16:creationId xmlns:a16="http://schemas.microsoft.com/office/drawing/2014/main" id="{00000000-0008-0000-0000-00001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33" name="Shape 11">
          <a:extLst>
            <a:ext uri="{FF2B5EF4-FFF2-40B4-BE49-F238E27FC236}">
              <a16:creationId xmlns:a16="http://schemas.microsoft.com/office/drawing/2014/main" id="{00000000-0008-0000-0000-00001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34" name="Shape 11">
          <a:extLst>
            <a:ext uri="{FF2B5EF4-FFF2-40B4-BE49-F238E27FC236}">
              <a16:creationId xmlns:a16="http://schemas.microsoft.com/office/drawing/2014/main" id="{00000000-0008-0000-0000-00001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335" name="Shape 11">
          <a:extLst>
            <a:ext uri="{FF2B5EF4-FFF2-40B4-BE49-F238E27FC236}">
              <a16:creationId xmlns:a16="http://schemas.microsoft.com/office/drawing/2014/main" id="{00000000-0008-0000-0000-00001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36" name="Shape 10">
          <a:extLst>
            <a:ext uri="{FF2B5EF4-FFF2-40B4-BE49-F238E27FC236}">
              <a16:creationId xmlns:a16="http://schemas.microsoft.com/office/drawing/2014/main" id="{00000000-0008-0000-0000-00002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37" name="Shape 10">
          <a:extLst>
            <a:ext uri="{FF2B5EF4-FFF2-40B4-BE49-F238E27FC236}">
              <a16:creationId xmlns:a16="http://schemas.microsoft.com/office/drawing/2014/main" id="{00000000-0008-0000-0000-00002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38" name="Shape 10">
          <a:extLst>
            <a:ext uri="{FF2B5EF4-FFF2-40B4-BE49-F238E27FC236}">
              <a16:creationId xmlns:a16="http://schemas.microsoft.com/office/drawing/2014/main" id="{00000000-0008-0000-0000-00002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39" name="Shape 10">
          <a:extLst>
            <a:ext uri="{FF2B5EF4-FFF2-40B4-BE49-F238E27FC236}">
              <a16:creationId xmlns:a16="http://schemas.microsoft.com/office/drawing/2014/main" id="{00000000-0008-0000-0000-00002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40" name="Shape 11">
          <a:extLst>
            <a:ext uri="{FF2B5EF4-FFF2-40B4-BE49-F238E27FC236}">
              <a16:creationId xmlns:a16="http://schemas.microsoft.com/office/drawing/2014/main" id="{00000000-0008-0000-0000-00002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41" name="Shape 11">
          <a:extLst>
            <a:ext uri="{FF2B5EF4-FFF2-40B4-BE49-F238E27FC236}">
              <a16:creationId xmlns:a16="http://schemas.microsoft.com/office/drawing/2014/main" id="{00000000-0008-0000-0000-00002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42" name="Shape 11">
          <a:extLst>
            <a:ext uri="{FF2B5EF4-FFF2-40B4-BE49-F238E27FC236}">
              <a16:creationId xmlns:a16="http://schemas.microsoft.com/office/drawing/2014/main" id="{00000000-0008-0000-0000-00002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43" name="Shape 11">
          <a:extLst>
            <a:ext uri="{FF2B5EF4-FFF2-40B4-BE49-F238E27FC236}">
              <a16:creationId xmlns:a16="http://schemas.microsoft.com/office/drawing/2014/main" id="{00000000-0008-0000-0000-00002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44" name="Shape 11">
          <a:extLst>
            <a:ext uri="{FF2B5EF4-FFF2-40B4-BE49-F238E27FC236}">
              <a16:creationId xmlns:a16="http://schemas.microsoft.com/office/drawing/2014/main" id="{00000000-0008-0000-0000-00002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45" name="Shape 11">
          <a:extLst>
            <a:ext uri="{FF2B5EF4-FFF2-40B4-BE49-F238E27FC236}">
              <a16:creationId xmlns:a16="http://schemas.microsoft.com/office/drawing/2014/main" id="{00000000-0008-0000-0000-00002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46" name="Shape 11">
          <a:extLst>
            <a:ext uri="{FF2B5EF4-FFF2-40B4-BE49-F238E27FC236}">
              <a16:creationId xmlns:a16="http://schemas.microsoft.com/office/drawing/2014/main" id="{00000000-0008-0000-0000-00002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47" name="Shape 11">
          <a:extLst>
            <a:ext uri="{FF2B5EF4-FFF2-40B4-BE49-F238E27FC236}">
              <a16:creationId xmlns:a16="http://schemas.microsoft.com/office/drawing/2014/main" id="{00000000-0008-0000-0000-00002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48" name="Shape 11">
          <a:extLst>
            <a:ext uri="{FF2B5EF4-FFF2-40B4-BE49-F238E27FC236}">
              <a16:creationId xmlns:a16="http://schemas.microsoft.com/office/drawing/2014/main" id="{00000000-0008-0000-0000-00002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49" name="Shape 11">
          <a:extLst>
            <a:ext uri="{FF2B5EF4-FFF2-40B4-BE49-F238E27FC236}">
              <a16:creationId xmlns:a16="http://schemas.microsoft.com/office/drawing/2014/main" id="{00000000-0008-0000-0000-00002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50" name="Shape 11">
          <a:extLst>
            <a:ext uri="{FF2B5EF4-FFF2-40B4-BE49-F238E27FC236}">
              <a16:creationId xmlns:a16="http://schemas.microsoft.com/office/drawing/2014/main" id="{00000000-0008-0000-0000-00002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51" name="Shape 11">
          <a:extLst>
            <a:ext uri="{FF2B5EF4-FFF2-40B4-BE49-F238E27FC236}">
              <a16:creationId xmlns:a16="http://schemas.microsoft.com/office/drawing/2014/main" id="{00000000-0008-0000-0000-00002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52" name="Shape 10">
          <a:extLst>
            <a:ext uri="{FF2B5EF4-FFF2-40B4-BE49-F238E27FC236}">
              <a16:creationId xmlns:a16="http://schemas.microsoft.com/office/drawing/2014/main" id="{00000000-0008-0000-0000-00003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53" name="Shape 10">
          <a:extLst>
            <a:ext uri="{FF2B5EF4-FFF2-40B4-BE49-F238E27FC236}">
              <a16:creationId xmlns:a16="http://schemas.microsoft.com/office/drawing/2014/main" id="{00000000-0008-0000-0000-00003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54" name="Shape 10">
          <a:extLst>
            <a:ext uri="{FF2B5EF4-FFF2-40B4-BE49-F238E27FC236}">
              <a16:creationId xmlns:a16="http://schemas.microsoft.com/office/drawing/2014/main" id="{00000000-0008-0000-0000-00003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55" name="Shape 10">
          <a:extLst>
            <a:ext uri="{FF2B5EF4-FFF2-40B4-BE49-F238E27FC236}">
              <a16:creationId xmlns:a16="http://schemas.microsoft.com/office/drawing/2014/main" id="{00000000-0008-0000-0000-00003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56" name="Shape 11">
          <a:extLst>
            <a:ext uri="{FF2B5EF4-FFF2-40B4-BE49-F238E27FC236}">
              <a16:creationId xmlns:a16="http://schemas.microsoft.com/office/drawing/2014/main" id="{00000000-0008-0000-0000-00003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57" name="Shape 11">
          <a:extLst>
            <a:ext uri="{FF2B5EF4-FFF2-40B4-BE49-F238E27FC236}">
              <a16:creationId xmlns:a16="http://schemas.microsoft.com/office/drawing/2014/main" id="{00000000-0008-0000-0000-00003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58" name="Shape 11">
          <a:extLst>
            <a:ext uri="{FF2B5EF4-FFF2-40B4-BE49-F238E27FC236}">
              <a16:creationId xmlns:a16="http://schemas.microsoft.com/office/drawing/2014/main" id="{00000000-0008-0000-0000-00003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59" name="Shape 11">
          <a:extLst>
            <a:ext uri="{FF2B5EF4-FFF2-40B4-BE49-F238E27FC236}">
              <a16:creationId xmlns:a16="http://schemas.microsoft.com/office/drawing/2014/main" id="{00000000-0008-0000-0000-00003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60" name="Shape 11">
          <a:extLst>
            <a:ext uri="{FF2B5EF4-FFF2-40B4-BE49-F238E27FC236}">
              <a16:creationId xmlns:a16="http://schemas.microsoft.com/office/drawing/2014/main" id="{00000000-0008-0000-0000-00003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61" name="Shape 11">
          <a:extLst>
            <a:ext uri="{FF2B5EF4-FFF2-40B4-BE49-F238E27FC236}">
              <a16:creationId xmlns:a16="http://schemas.microsoft.com/office/drawing/2014/main" id="{00000000-0008-0000-0000-00003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62" name="Shape 11">
          <a:extLst>
            <a:ext uri="{FF2B5EF4-FFF2-40B4-BE49-F238E27FC236}">
              <a16:creationId xmlns:a16="http://schemas.microsoft.com/office/drawing/2014/main" id="{00000000-0008-0000-0000-00003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63" name="Shape 11">
          <a:extLst>
            <a:ext uri="{FF2B5EF4-FFF2-40B4-BE49-F238E27FC236}">
              <a16:creationId xmlns:a16="http://schemas.microsoft.com/office/drawing/2014/main" id="{00000000-0008-0000-0000-00003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64" name="Shape 11">
          <a:extLst>
            <a:ext uri="{FF2B5EF4-FFF2-40B4-BE49-F238E27FC236}">
              <a16:creationId xmlns:a16="http://schemas.microsoft.com/office/drawing/2014/main" id="{00000000-0008-0000-0000-00003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65" name="Shape 11">
          <a:extLst>
            <a:ext uri="{FF2B5EF4-FFF2-40B4-BE49-F238E27FC236}">
              <a16:creationId xmlns:a16="http://schemas.microsoft.com/office/drawing/2014/main" id="{00000000-0008-0000-0000-00003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66" name="Shape 11">
          <a:extLst>
            <a:ext uri="{FF2B5EF4-FFF2-40B4-BE49-F238E27FC236}">
              <a16:creationId xmlns:a16="http://schemas.microsoft.com/office/drawing/2014/main" id="{00000000-0008-0000-0000-00003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67" name="Shape 11">
          <a:extLst>
            <a:ext uri="{FF2B5EF4-FFF2-40B4-BE49-F238E27FC236}">
              <a16:creationId xmlns:a16="http://schemas.microsoft.com/office/drawing/2014/main" id="{00000000-0008-0000-0000-00003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68" name="Shape 10">
          <a:extLst>
            <a:ext uri="{FF2B5EF4-FFF2-40B4-BE49-F238E27FC236}">
              <a16:creationId xmlns:a16="http://schemas.microsoft.com/office/drawing/2014/main" id="{00000000-0008-0000-0000-00004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69" name="Shape 10">
          <a:extLst>
            <a:ext uri="{FF2B5EF4-FFF2-40B4-BE49-F238E27FC236}">
              <a16:creationId xmlns:a16="http://schemas.microsoft.com/office/drawing/2014/main" id="{00000000-0008-0000-0000-00004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70" name="Shape 10">
          <a:extLst>
            <a:ext uri="{FF2B5EF4-FFF2-40B4-BE49-F238E27FC236}">
              <a16:creationId xmlns:a16="http://schemas.microsoft.com/office/drawing/2014/main" id="{00000000-0008-0000-0000-00004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71" name="Shape 10">
          <a:extLst>
            <a:ext uri="{FF2B5EF4-FFF2-40B4-BE49-F238E27FC236}">
              <a16:creationId xmlns:a16="http://schemas.microsoft.com/office/drawing/2014/main" id="{00000000-0008-0000-0000-00004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72" name="Shape 11">
          <a:extLst>
            <a:ext uri="{FF2B5EF4-FFF2-40B4-BE49-F238E27FC236}">
              <a16:creationId xmlns:a16="http://schemas.microsoft.com/office/drawing/2014/main" id="{00000000-0008-0000-0000-00004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73" name="Shape 11">
          <a:extLst>
            <a:ext uri="{FF2B5EF4-FFF2-40B4-BE49-F238E27FC236}">
              <a16:creationId xmlns:a16="http://schemas.microsoft.com/office/drawing/2014/main" id="{00000000-0008-0000-0000-00004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74" name="Shape 11">
          <a:extLst>
            <a:ext uri="{FF2B5EF4-FFF2-40B4-BE49-F238E27FC236}">
              <a16:creationId xmlns:a16="http://schemas.microsoft.com/office/drawing/2014/main" id="{00000000-0008-0000-0000-00004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75" name="Shape 11">
          <a:extLst>
            <a:ext uri="{FF2B5EF4-FFF2-40B4-BE49-F238E27FC236}">
              <a16:creationId xmlns:a16="http://schemas.microsoft.com/office/drawing/2014/main" id="{00000000-0008-0000-0000-00004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76" name="Shape 11">
          <a:extLst>
            <a:ext uri="{FF2B5EF4-FFF2-40B4-BE49-F238E27FC236}">
              <a16:creationId xmlns:a16="http://schemas.microsoft.com/office/drawing/2014/main" id="{00000000-0008-0000-0000-00004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77" name="Shape 11">
          <a:extLst>
            <a:ext uri="{FF2B5EF4-FFF2-40B4-BE49-F238E27FC236}">
              <a16:creationId xmlns:a16="http://schemas.microsoft.com/office/drawing/2014/main" id="{00000000-0008-0000-0000-00004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78" name="Shape 11">
          <a:extLst>
            <a:ext uri="{FF2B5EF4-FFF2-40B4-BE49-F238E27FC236}">
              <a16:creationId xmlns:a16="http://schemas.microsoft.com/office/drawing/2014/main" id="{00000000-0008-0000-0000-00004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79" name="Shape 11">
          <a:extLst>
            <a:ext uri="{FF2B5EF4-FFF2-40B4-BE49-F238E27FC236}">
              <a16:creationId xmlns:a16="http://schemas.microsoft.com/office/drawing/2014/main" id="{00000000-0008-0000-0000-00004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80" name="Shape 11">
          <a:extLst>
            <a:ext uri="{FF2B5EF4-FFF2-40B4-BE49-F238E27FC236}">
              <a16:creationId xmlns:a16="http://schemas.microsoft.com/office/drawing/2014/main" id="{00000000-0008-0000-0000-00004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81" name="Shape 11">
          <a:extLst>
            <a:ext uri="{FF2B5EF4-FFF2-40B4-BE49-F238E27FC236}">
              <a16:creationId xmlns:a16="http://schemas.microsoft.com/office/drawing/2014/main" id="{00000000-0008-0000-0000-00004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464</xdr:row>
      <xdr:rowOff>0</xdr:rowOff>
    </xdr:from>
    <xdr:ext cx="771525" cy="857250"/>
    <xdr:sp macro="" textlink="">
      <xdr:nvSpPr>
        <xdr:cNvPr id="2382" name="Shape 11">
          <a:extLst>
            <a:ext uri="{FF2B5EF4-FFF2-40B4-BE49-F238E27FC236}">
              <a16:creationId xmlns:a16="http://schemas.microsoft.com/office/drawing/2014/main" id="{00000000-0008-0000-0000-00004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83" name="Shape 10">
          <a:extLst>
            <a:ext uri="{FF2B5EF4-FFF2-40B4-BE49-F238E27FC236}">
              <a16:creationId xmlns:a16="http://schemas.microsoft.com/office/drawing/2014/main" id="{00000000-0008-0000-0000-00004F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84" name="Shape 10">
          <a:extLst>
            <a:ext uri="{FF2B5EF4-FFF2-40B4-BE49-F238E27FC236}">
              <a16:creationId xmlns:a16="http://schemas.microsoft.com/office/drawing/2014/main" id="{00000000-0008-0000-0000-00005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85" name="Shape 10">
          <a:extLst>
            <a:ext uri="{FF2B5EF4-FFF2-40B4-BE49-F238E27FC236}">
              <a16:creationId xmlns:a16="http://schemas.microsoft.com/office/drawing/2014/main" id="{00000000-0008-0000-0000-00005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86" name="Shape 10">
          <a:extLst>
            <a:ext uri="{FF2B5EF4-FFF2-40B4-BE49-F238E27FC236}">
              <a16:creationId xmlns:a16="http://schemas.microsoft.com/office/drawing/2014/main" id="{00000000-0008-0000-0000-00005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87" name="Shape 11">
          <a:extLst>
            <a:ext uri="{FF2B5EF4-FFF2-40B4-BE49-F238E27FC236}">
              <a16:creationId xmlns:a16="http://schemas.microsoft.com/office/drawing/2014/main" id="{00000000-0008-0000-0000-000053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88" name="Shape 11">
          <a:extLst>
            <a:ext uri="{FF2B5EF4-FFF2-40B4-BE49-F238E27FC236}">
              <a16:creationId xmlns:a16="http://schemas.microsoft.com/office/drawing/2014/main" id="{00000000-0008-0000-0000-00005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89" name="Shape 11">
          <a:extLst>
            <a:ext uri="{FF2B5EF4-FFF2-40B4-BE49-F238E27FC236}">
              <a16:creationId xmlns:a16="http://schemas.microsoft.com/office/drawing/2014/main" id="{00000000-0008-0000-0000-00005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90" name="Shape 11">
          <a:extLst>
            <a:ext uri="{FF2B5EF4-FFF2-40B4-BE49-F238E27FC236}">
              <a16:creationId xmlns:a16="http://schemas.microsoft.com/office/drawing/2014/main" id="{00000000-0008-0000-0000-00005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91" name="Shape 11">
          <a:extLst>
            <a:ext uri="{FF2B5EF4-FFF2-40B4-BE49-F238E27FC236}">
              <a16:creationId xmlns:a16="http://schemas.microsoft.com/office/drawing/2014/main" id="{00000000-0008-0000-0000-00005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92" name="Shape 11">
          <a:extLst>
            <a:ext uri="{FF2B5EF4-FFF2-40B4-BE49-F238E27FC236}">
              <a16:creationId xmlns:a16="http://schemas.microsoft.com/office/drawing/2014/main" id="{00000000-0008-0000-0000-00005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93" name="Shape 11">
          <a:extLst>
            <a:ext uri="{FF2B5EF4-FFF2-40B4-BE49-F238E27FC236}">
              <a16:creationId xmlns:a16="http://schemas.microsoft.com/office/drawing/2014/main" id="{00000000-0008-0000-0000-00005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94" name="Shape 11">
          <a:extLst>
            <a:ext uri="{FF2B5EF4-FFF2-40B4-BE49-F238E27FC236}">
              <a16:creationId xmlns:a16="http://schemas.microsoft.com/office/drawing/2014/main" id="{00000000-0008-0000-0000-00005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95" name="Shape 11">
          <a:extLst>
            <a:ext uri="{FF2B5EF4-FFF2-40B4-BE49-F238E27FC236}">
              <a16:creationId xmlns:a16="http://schemas.microsoft.com/office/drawing/2014/main" id="{00000000-0008-0000-0000-00005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96" name="Shape 11">
          <a:extLst>
            <a:ext uri="{FF2B5EF4-FFF2-40B4-BE49-F238E27FC236}">
              <a16:creationId xmlns:a16="http://schemas.microsoft.com/office/drawing/2014/main" id="{00000000-0008-0000-0000-00005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97" name="Shape 11">
          <a:extLst>
            <a:ext uri="{FF2B5EF4-FFF2-40B4-BE49-F238E27FC236}">
              <a16:creationId xmlns:a16="http://schemas.microsoft.com/office/drawing/2014/main" id="{00000000-0008-0000-0000-00005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398" name="Shape 11">
          <a:extLst>
            <a:ext uri="{FF2B5EF4-FFF2-40B4-BE49-F238E27FC236}">
              <a16:creationId xmlns:a16="http://schemas.microsoft.com/office/drawing/2014/main" id="{00000000-0008-0000-0000-00005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399" name="Shape 10">
          <a:extLst>
            <a:ext uri="{FF2B5EF4-FFF2-40B4-BE49-F238E27FC236}">
              <a16:creationId xmlns:a16="http://schemas.microsoft.com/office/drawing/2014/main" id="{00000000-0008-0000-0000-00005F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00" name="Shape 10">
          <a:extLst>
            <a:ext uri="{FF2B5EF4-FFF2-40B4-BE49-F238E27FC236}">
              <a16:creationId xmlns:a16="http://schemas.microsoft.com/office/drawing/2014/main" id="{00000000-0008-0000-0000-00006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01" name="Shape 10">
          <a:extLst>
            <a:ext uri="{FF2B5EF4-FFF2-40B4-BE49-F238E27FC236}">
              <a16:creationId xmlns:a16="http://schemas.microsoft.com/office/drawing/2014/main" id="{00000000-0008-0000-0000-00006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02" name="Shape 10">
          <a:extLst>
            <a:ext uri="{FF2B5EF4-FFF2-40B4-BE49-F238E27FC236}">
              <a16:creationId xmlns:a16="http://schemas.microsoft.com/office/drawing/2014/main" id="{00000000-0008-0000-0000-00006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03" name="Shape 11">
          <a:extLst>
            <a:ext uri="{FF2B5EF4-FFF2-40B4-BE49-F238E27FC236}">
              <a16:creationId xmlns:a16="http://schemas.microsoft.com/office/drawing/2014/main" id="{00000000-0008-0000-0000-000063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04" name="Shape 11">
          <a:extLst>
            <a:ext uri="{FF2B5EF4-FFF2-40B4-BE49-F238E27FC236}">
              <a16:creationId xmlns:a16="http://schemas.microsoft.com/office/drawing/2014/main" id="{00000000-0008-0000-0000-00006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05" name="Shape 11">
          <a:extLst>
            <a:ext uri="{FF2B5EF4-FFF2-40B4-BE49-F238E27FC236}">
              <a16:creationId xmlns:a16="http://schemas.microsoft.com/office/drawing/2014/main" id="{00000000-0008-0000-0000-00006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06" name="Shape 11">
          <a:extLst>
            <a:ext uri="{FF2B5EF4-FFF2-40B4-BE49-F238E27FC236}">
              <a16:creationId xmlns:a16="http://schemas.microsoft.com/office/drawing/2014/main" id="{00000000-0008-0000-0000-00006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07" name="Shape 11">
          <a:extLst>
            <a:ext uri="{FF2B5EF4-FFF2-40B4-BE49-F238E27FC236}">
              <a16:creationId xmlns:a16="http://schemas.microsoft.com/office/drawing/2014/main" id="{00000000-0008-0000-0000-00006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08" name="Shape 11">
          <a:extLst>
            <a:ext uri="{FF2B5EF4-FFF2-40B4-BE49-F238E27FC236}">
              <a16:creationId xmlns:a16="http://schemas.microsoft.com/office/drawing/2014/main" id="{00000000-0008-0000-0000-00006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09" name="Shape 11">
          <a:extLst>
            <a:ext uri="{FF2B5EF4-FFF2-40B4-BE49-F238E27FC236}">
              <a16:creationId xmlns:a16="http://schemas.microsoft.com/office/drawing/2014/main" id="{00000000-0008-0000-0000-00006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10" name="Shape 11">
          <a:extLst>
            <a:ext uri="{FF2B5EF4-FFF2-40B4-BE49-F238E27FC236}">
              <a16:creationId xmlns:a16="http://schemas.microsoft.com/office/drawing/2014/main" id="{00000000-0008-0000-0000-00006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11" name="Shape 11">
          <a:extLst>
            <a:ext uri="{FF2B5EF4-FFF2-40B4-BE49-F238E27FC236}">
              <a16:creationId xmlns:a16="http://schemas.microsoft.com/office/drawing/2014/main" id="{00000000-0008-0000-0000-00006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12" name="Shape 11">
          <a:extLst>
            <a:ext uri="{FF2B5EF4-FFF2-40B4-BE49-F238E27FC236}">
              <a16:creationId xmlns:a16="http://schemas.microsoft.com/office/drawing/2014/main" id="{00000000-0008-0000-0000-00006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13" name="Shape 11">
          <a:extLst>
            <a:ext uri="{FF2B5EF4-FFF2-40B4-BE49-F238E27FC236}">
              <a16:creationId xmlns:a16="http://schemas.microsoft.com/office/drawing/2014/main" id="{00000000-0008-0000-0000-00006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14" name="Shape 11">
          <a:extLst>
            <a:ext uri="{FF2B5EF4-FFF2-40B4-BE49-F238E27FC236}">
              <a16:creationId xmlns:a16="http://schemas.microsoft.com/office/drawing/2014/main" id="{00000000-0008-0000-0000-00006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15" name="Shape 10">
          <a:extLst>
            <a:ext uri="{FF2B5EF4-FFF2-40B4-BE49-F238E27FC236}">
              <a16:creationId xmlns:a16="http://schemas.microsoft.com/office/drawing/2014/main" id="{00000000-0008-0000-0000-00006F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16" name="Shape 10">
          <a:extLst>
            <a:ext uri="{FF2B5EF4-FFF2-40B4-BE49-F238E27FC236}">
              <a16:creationId xmlns:a16="http://schemas.microsoft.com/office/drawing/2014/main" id="{00000000-0008-0000-0000-00007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17" name="Shape 10">
          <a:extLst>
            <a:ext uri="{FF2B5EF4-FFF2-40B4-BE49-F238E27FC236}">
              <a16:creationId xmlns:a16="http://schemas.microsoft.com/office/drawing/2014/main" id="{00000000-0008-0000-0000-00007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18" name="Shape 10">
          <a:extLst>
            <a:ext uri="{FF2B5EF4-FFF2-40B4-BE49-F238E27FC236}">
              <a16:creationId xmlns:a16="http://schemas.microsoft.com/office/drawing/2014/main" id="{00000000-0008-0000-0000-00007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19" name="Shape 11">
          <a:extLst>
            <a:ext uri="{FF2B5EF4-FFF2-40B4-BE49-F238E27FC236}">
              <a16:creationId xmlns:a16="http://schemas.microsoft.com/office/drawing/2014/main" id="{00000000-0008-0000-0000-000073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20" name="Shape 11">
          <a:extLst>
            <a:ext uri="{FF2B5EF4-FFF2-40B4-BE49-F238E27FC236}">
              <a16:creationId xmlns:a16="http://schemas.microsoft.com/office/drawing/2014/main" id="{00000000-0008-0000-0000-00007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21" name="Shape 11">
          <a:extLst>
            <a:ext uri="{FF2B5EF4-FFF2-40B4-BE49-F238E27FC236}">
              <a16:creationId xmlns:a16="http://schemas.microsoft.com/office/drawing/2014/main" id="{00000000-0008-0000-0000-00007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22" name="Shape 11">
          <a:extLst>
            <a:ext uri="{FF2B5EF4-FFF2-40B4-BE49-F238E27FC236}">
              <a16:creationId xmlns:a16="http://schemas.microsoft.com/office/drawing/2014/main" id="{00000000-0008-0000-0000-00007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23" name="Shape 11">
          <a:extLst>
            <a:ext uri="{FF2B5EF4-FFF2-40B4-BE49-F238E27FC236}">
              <a16:creationId xmlns:a16="http://schemas.microsoft.com/office/drawing/2014/main" id="{00000000-0008-0000-0000-00007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24" name="Shape 11">
          <a:extLst>
            <a:ext uri="{FF2B5EF4-FFF2-40B4-BE49-F238E27FC236}">
              <a16:creationId xmlns:a16="http://schemas.microsoft.com/office/drawing/2014/main" id="{00000000-0008-0000-0000-00007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25" name="Shape 11">
          <a:extLst>
            <a:ext uri="{FF2B5EF4-FFF2-40B4-BE49-F238E27FC236}">
              <a16:creationId xmlns:a16="http://schemas.microsoft.com/office/drawing/2014/main" id="{00000000-0008-0000-0000-00007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26" name="Shape 11">
          <a:extLst>
            <a:ext uri="{FF2B5EF4-FFF2-40B4-BE49-F238E27FC236}">
              <a16:creationId xmlns:a16="http://schemas.microsoft.com/office/drawing/2014/main" id="{00000000-0008-0000-0000-00007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27" name="Shape 11">
          <a:extLst>
            <a:ext uri="{FF2B5EF4-FFF2-40B4-BE49-F238E27FC236}">
              <a16:creationId xmlns:a16="http://schemas.microsoft.com/office/drawing/2014/main" id="{00000000-0008-0000-0000-00007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28" name="Shape 11">
          <a:extLst>
            <a:ext uri="{FF2B5EF4-FFF2-40B4-BE49-F238E27FC236}">
              <a16:creationId xmlns:a16="http://schemas.microsoft.com/office/drawing/2014/main" id="{00000000-0008-0000-0000-00007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464</xdr:row>
      <xdr:rowOff>0</xdr:rowOff>
    </xdr:from>
    <xdr:ext cx="771525" cy="857250"/>
    <xdr:sp macro="" textlink="">
      <xdr:nvSpPr>
        <xdr:cNvPr id="2429" name="Shape 11">
          <a:extLst>
            <a:ext uri="{FF2B5EF4-FFF2-40B4-BE49-F238E27FC236}">
              <a16:creationId xmlns:a16="http://schemas.microsoft.com/office/drawing/2014/main" id="{00000000-0008-0000-0000-00007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30" name="Shape 21">
          <a:extLst>
            <a:ext uri="{FF2B5EF4-FFF2-40B4-BE49-F238E27FC236}">
              <a16:creationId xmlns:a16="http://schemas.microsoft.com/office/drawing/2014/main" id="{00000000-0008-0000-0000-00007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31" name="Shape 21">
          <a:extLst>
            <a:ext uri="{FF2B5EF4-FFF2-40B4-BE49-F238E27FC236}">
              <a16:creationId xmlns:a16="http://schemas.microsoft.com/office/drawing/2014/main" id="{00000000-0008-0000-0000-00007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32" name="Shape 21">
          <a:extLst>
            <a:ext uri="{FF2B5EF4-FFF2-40B4-BE49-F238E27FC236}">
              <a16:creationId xmlns:a16="http://schemas.microsoft.com/office/drawing/2014/main" id="{00000000-0008-0000-0000-000080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33" name="Shape 21">
          <a:extLst>
            <a:ext uri="{FF2B5EF4-FFF2-40B4-BE49-F238E27FC236}">
              <a16:creationId xmlns:a16="http://schemas.microsoft.com/office/drawing/2014/main" id="{00000000-0008-0000-0000-000081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34" name="Shape 21">
          <a:extLst>
            <a:ext uri="{FF2B5EF4-FFF2-40B4-BE49-F238E27FC236}">
              <a16:creationId xmlns:a16="http://schemas.microsoft.com/office/drawing/2014/main" id="{00000000-0008-0000-0000-000082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35" name="Shape 21">
          <a:extLst>
            <a:ext uri="{FF2B5EF4-FFF2-40B4-BE49-F238E27FC236}">
              <a16:creationId xmlns:a16="http://schemas.microsoft.com/office/drawing/2014/main" id="{00000000-0008-0000-0000-000083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36" name="Shape 21">
          <a:extLst>
            <a:ext uri="{FF2B5EF4-FFF2-40B4-BE49-F238E27FC236}">
              <a16:creationId xmlns:a16="http://schemas.microsoft.com/office/drawing/2014/main" id="{00000000-0008-0000-0000-00008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37" name="Shape 21">
          <a:extLst>
            <a:ext uri="{FF2B5EF4-FFF2-40B4-BE49-F238E27FC236}">
              <a16:creationId xmlns:a16="http://schemas.microsoft.com/office/drawing/2014/main" id="{00000000-0008-0000-0000-00008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38" name="Shape 21">
          <a:extLst>
            <a:ext uri="{FF2B5EF4-FFF2-40B4-BE49-F238E27FC236}">
              <a16:creationId xmlns:a16="http://schemas.microsoft.com/office/drawing/2014/main" id="{00000000-0008-0000-0000-00008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39" name="Shape 21">
          <a:extLst>
            <a:ext uri="{FF2B5EF4-FFF2-40B4-BE49-F238E27FC236}">
              <a16:creationId xmlns:a16="http://schemas.microsoft.com/office/drawing/2014/main" id="{00000000-0008-0000-0000-00008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40" name="Shape 21">
          <a:extLst>
            <a:ext uri="{FF2B5EF4-FFF2-40B4-BE49-F238E27FC236}">
              <a16:creationId xmlns:a16="http://schemas.microsoft.com/office/drawing/2014/main" id="{00000000-0008-0000-0000-00008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41" name="Shape 21">
          <a:extLst>
            <a:ext uri="{FF2B5EF4-FFF2-40B4-BE49-F238E27FC236}">
              <a16:creationId xmlns:a16="http://schemas.microsoft.com/office/drawing/2014/main" id="{00000000-0008-0000-0000-00008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42" name="Shape 21">
          <a:extLst>
            <a:ext uri="{FF2B5EF4-FFF2-40B4-BE49-F238E27FC236}">
              <a16:creationId xmlns:a16="http://schemas.microsoft.com/office/drawing/2014/main" id="{00000000-0008-0000-0000-00008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43" name="Shape 21">
          <a:extLst>
            <a:ext uri="{FF2B5EF4-FFF2-40B4-BE49-F238E27FC236}">
              <a16:creationId xmlns:a16="http://schemas.microsoft.com/office/drawing/2014/main" id="{00000000-0008-0000-0000-00008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44" name="Shape 21">
          <a:extLst>
            <a:ext uri="{FF2B5EF4-FFF2-40B4-BE49-F238E27FC236}">
              <a16:creationId xmlns:a16="http://schemas.microsoft.com/office/drawing/2014/main" id="{00000000-0008-0000-0000-00008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45" name="Shape 21">
          <a:extLst>
            <a:ext uri="{FF2B5EF4-FFF2-40B4-BE49-F238E27FC236}">
              <a16:creationId xmlns:a16="http://schemas.microsoft.com/office/drawing/2014/main" id="{00000000-0008-0000-0000-00008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46" name="Shape 21">
          <a:extLst>
            <a:ext uri="{FF2B5EF4-FFF2-40B4-BE49-F238E27FC236}">
              <a16:creationId xmlns:a16="http://schemas.microsoft.com/office/drawing/2014/main" id="{00000000-0008-0000-0000-00008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47" name="Shape 21">
          <a:extLst>
            <a:ext uri="{FF2B5EF4-FFF2-40B4-BE49-F238E27FC236}">
              <a16:creationId xmlns:a16="http://schemas.microsoft.com/office/drawing/2014/main" id="{00000000-0008-0000-0000-00008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48" name="Shape 21">
          <a:extLst>
            <a:ext uri="{FF2B5EF4-FFF2-40B4-BE49-F238E27FC236}">
              <a16:creationId xmlns:a16="http://schemas.microsoft.com/office/drawing/2014/main" id="{00000000-0008-0000-0000-000090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49" name="Shape 21">
          <a:extLst>
            <a:ext uri="{FF2B5EF4-FFF2-40B4-BE49-F238E27FC236}">
              <a16:creationId xmlns:a16="http://schemas.microsoft.com/office/drawing/2014/main" id="{00000000-0008-0000-0000-000091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50" name="Shape 21">
          <a:extLst>
            <a:ext uri="{FF2B5EF4-FFF2-40B4-BE49-F238E27FC236}">
              <a16:creationId xmlns:a16="http://schemas.microsoft.com/office/drawing/2014/main" id="{00000000-0008-0000-0000-000092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51" name="Shape 21">
          <a:extLst>
            <a:ext uri="{FF2B5EF4-FFF2-40B4-BE49-F238E27FC236}">
              <a16:creationId xmlns:a16="http://schemas.microsoft.com/office/drawing/2014/main" id="{00000000-0008-0000-0000-000093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52" name="Shape 21">
          <a:extLst>
            <a:ext uri="{FF2B5EF4-FFF2-40B4-BE49-F238E27FC236}">
              <a16:creationId xmlns:a16="http://schemas.microsoft.com/office/drawing/2014/main" id="{00000000-0008-0000-0000-00009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53" name="Shape 21">
          <a:extLst>
            <a:ext uri="{FF2B5EF4-FFF2-40B4-BE49-F238E27FC236}">
              <a16:creationId xmlns:a16="http://schemas.microsoft.com/office/drawing/2014/main" id="{00000000-0008-0000-0000-00009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54" name="Shape 21">
          <a:extLst>
            <a:ext uri="{FF2B5EF4-FFF2-40B4-BE49-F238E27FC236}">
              <a16:creationId xmlns:a16="http://schemas.microsoft.com/office/drawing/2014/main" id="{00000000-0008-0000-0000-00009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55" name="Shape 21">
          <a:extLst>
            <a:ext uri="{FF2B5EF4-FFF2-40B4-BE49-F238E27FC236}">
              <a16:creationId xmlns:a16="http://schemas.microsoft.com/office/drawing/2014/main" id="{00000000-0008-0000-0000-00009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56" name="Shape 21">
          <a:extLst>
            <a:ext uri="{FF2B5EF4-FFF2-40B4-BE49-F238E27FC236}">
              <a16:creationId xmlns:a16="http://schemas.microsoft.com/office/drawing/2014/main" id="{00000000-0008-0000-0000-00009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57" name="Shape 21">
          <a:extLst>
            <a:ext uri="{FF2B5EF4-FFF2-40B4-BE49-F238E27FC236}">
              <a16:creationId xmlns:a16="http://schemas.microsoft.com/office/drawing/2014/main" id="{00000000-0008-0000-0000-00009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58" name="Shape 21">
          <a:extLst>
            <a:ext uri="{FF2B5EF4-FFF2-40B4-BE49-F238E27FC236}">
              <a16:creationId xmlns:a16="http://schemas.microsoft.com/office/drawing/2014/main" id="{00000000-0008-0000-0000-00009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59" name="Shape 21">
          <a:extLst>
            <a:ext uri="{FF2B5EF4-FFF2-40B4-BE49-F238E27FC236}">
              <a16:creationId xmlns:a16="http://schemas.microsoft.com/office/drawing/2014/main" id="{00000000-0008-0000-0000-00009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60" name="Shape 21">
          <a:extLst>
            <a:ext uri="{FF2B5EF4-FFF2-40B4-BE49-F238E27FC236}">
              <a16:creationId xmlns:a16="http://schemas.microsoft.com/office/drawing/2014/main" id="{00000000-0008-0000-0000-00009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61" name="Shape 21">
          <a:extLst>
            <a:ext uri="{FF2B5EF4-FFF2-40B4-BE49-F238E27FC236}">
              <a16:creationId xmlns:a16="http://schemas.microsoft.com/office/drawing/2014/main" id="{00000000-0008-0000-0000-00009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62" name="Shape 21">
          <a:extLst>
            <a:ext uri="{FF2B5EF4-FFF2-40B4-BE49-F238E27FC236}">
              <a16:creationId xmlns:a16="http://schemas.microsoft.com/office/drawing/2014/main" id="{00000000-0008-0000-0000-00009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0</xdr:colOff>
      <xdr:row>474</xdr:row>
      <xdr:rowOff>0</xdr:rowOff>
    </xdr:from>
    <xdr:ext cx="771525" cy="857250"/>
    <xdr:sp macro="" textlink="">
      <xdr:nvSpPr>
        <xdr:cNvPr id="2463" name="Shape 21">
          <a:extLst>
            <a:ext uri="{FF2B5EF4-FFF2-40B4-BE49-F238E27FC236}">
              <a16:creationId xmlns:a16="http://schemas.microsoft.com/office/drawing/2014/main" id="{00000000-0008-0000-0000-00009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31</xdr:col>
      <xdr:colOff>228600</xdr:colOff>
      <xdr:row>474</xdr:row>
      <xdr:rowOff>0</xdr:rowOff>
    </xdr:from>
    <xdr:ext cx="771525" cy="857250"/>
    <xdr:sp macro="" textlink="">
      <xdr:nvSpPr>
        <xdr:cNvPr id="2464" name="Shape 21">
          <a:extLst>
            <a:ext uri="{FF2B5EF4-FFF2-40B4-BE49-F238E27FC236}">
              <a16:creationId xmlns:a16="http://schemas.microsoft.com/office/drawing/2014/main" id="{00000000-0008-0000-0000-0000A0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65" name="Shape 10">
          <a:extLst>
            <a:ext uri="{FF2B5EF4-FFF2-40B4-BE49-F238E27FC236}">
              <a16:creationId xmlns:a16="http://schemas.microsoft.com/office/drawing/2014/main" id="{00000000-0008-0000-0000-0000A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66" name="Shape 10">
          <a:extLst>
            <a:ext uri="{FF2B5EF4-FFF2-40B4-BE49-F238E27FC236}">
              <a16:creationId xmlns:a16="http://schemas.microsoft.com/office/drawing/2014/main" id="{00000000-0008-0000-0000-0000A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67" name="Shape 10">
          <a:extLst>
            <a:ext uri="{FF2B5EF4-FFF2-40B4-BE49-F238E27FC236}">
              <a16:creationId xmlns:a16="http://schemas.microsoft.com/office/drawing/2014/main" id="{00000000-0008-0000-0000-0000A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68" name="Shape 10">
          <a:extLst>
            <a:ext uri="{FF2B5EF4-FFF2-40B4-BE49-F238E27FC236}">
              <a16:creationId xmlns:a16="http://schemas.microsoft.com/office/drawing/2014/main" id="{00000000-0008-0000-0000-0000A4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69" name="Shape 11">
          <a:extLst>
            <a:ext uri="{FF2B5EF4-FFF2-40B4-BE49-F238E27FC236}">
              <a16:creationId xmlns:a16="http://schemas.microsoft.com/office/drawing/2014/main" id="{00000000-0008-0000-0000-0000A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70" name="Shape 11">
          <a:extLst>
            <a:ext uri="{FF2B5EF4-FFF2-40B4-BE49-F238E27FC236}">
              <a16:creationId xmlns:a16="http://schemas.microsoft.com/office/drawing/2014/main" id="{00000000-0008-0000-0000-0000A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71" name="Shape 11">
          <a:extLst>
            <a:ext uri="{FF2B5EF4-FFF2-40B4-BE49-F238E27FC236}">
              <a16:creationId xmlns:a16="http://schemas.microsoft.com/office/drawing/2014/main" id="{00000000-0008-0000-0000-0000A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72" name="Shape 11">
          <a:extLst>
            <a:ext uri="{FF2B5EF4-FFF2-40B4-BE49-F238E27FC236}">
              <a16:creationId xmlns:a16="http://schemas.microsoft.com/office/drawing/2014/main" id="{00000000-0008-0000-0000-0000A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73" name="Shape 11">
          <a:extLst>
            <a:ext uri="{FF2B5EF4-FFF2-40B4-BE49-F238E27FC236}">
              <a16:creationId xmlns:a16="http://schemas.microsoft.com/office/drawing/2014/main" id="{00000000-0008-0000-0000-0000A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74" name="Shape 11">
          <a:extLst>
            <a:ext uri="{FF2B5EF4-FFF2-40B4-BE49-F238E27FC236}">
              <a16:creationId xmlns:a16="http://schemas.microsoft.com/office/drawing/2014/main" id="{00000000-0008-0000-0000-0000A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75" name="Shape 11">
          <a:extLst>
            <a:ext uri="{FF2B5EF4-FFF2-40B4-BE49-F238E27FC236}">
              <a16:creationId xmlns:a16="http://schemas.microsoft.com/office/drawing/2014/main" id="{00000000-0008-0000-0000-0000A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76" name="Shape 11">
          <a:extLst>
            <a:ext uri="{FF2B5EF4-FFF2-40B4-BE49-F238E27FC236}">
              <a16:creationId xmlns:a16="http://schemas.microsoft.com/office/drawing/2014/main" id="{00000000-0008-0000-0000-0000A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77" name="Shape 11">
          <a:extLst>
            <a:ext uri="{FF2B5EF4-FFF2-40B4-BE49-F238E27FC236}">
              <a16:creationId xmlns:a16="http://schemas.microsoft.com/office/drawing/2014/main" id="{00000000-0008-0000-0000-0000A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78" name="Shape 11">
          <a:extLst>
            <a:ext uri="{FF2B5EF4-FFF2-40B4-BE49-F238E27FC236}">
              <a16:creationId xmlns:a16="http://schemas.microsoft.com/office/drawing/2014/main" id="{00000000-0008-0000-0000-0000A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79" name="Shape 11">
          <a:extLst>
            <a:ext uri="{FF2B5EF4-FFF2-40B4-BE49-F238E27FC236}">
              <a16:creationId xmlns:a16="http://schemas.microsoft.com/office/drawing/2014/main" id="{00000000-0008-0000-0000-0000A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80" name="Shape 11">
          <a:extLst>
            <a:ext uri="{FF2B5EF4-FFF2-40B4-BE49-F238E27FC236}">
              <a16:creationId xmlns:a16="http://schemas.microsoft.com/office/drawing/2014/main" id="{00000000-0008-0000-0000-0000B0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81" name="Shape 10">
          <a:extLst>
            <a:ext uri="{FF2B5EF4-FFF2-40B4-BE49-F238E27FC236}">
              <a16:creationId xmlns:a16="http://schemas.microsoft.com/office/drawing/2014/main" id="{00000000-0008-0000-0000-0000B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82" name="Shape 10">
          <a:extLst>
            <a:ext uri="{FF2B5EF4-FFF2-40B4-BE49-F238E27FC236}">
              <a16:creationId xmlns:a16="http://schemas.microsoft.com/office/drawing/2014/main" id="{00000000-0008-0000-0000-0000B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83" name="Shape 10">
          <a:extLst>
            <a:ext uri="{FF2B5EF4-FFF2-40B4-BE49-F238E27FC236}">
              <a16:creationId xmlns:a16="http://schemas.microsoft.com/office/drawing/2014/main" id="{00000000-0008-0000-0000-0000B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84" name="Shape 10">
          <a:extLst>
            <a:ext uri="{FF2B5EF4-FFF2-40B4-BE49-F238E27FC236}">
              <a16:creationId xmlns:a16="http://schemas.microsoft.com/office/drawing/2014/main" id="{00000000-0008-0000-0000-0000B4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85" name="Shape 11">
          <a:extLst>
            <a:ext uri="{FF2B5EF4-FFF2-40B4-BE49-F238E27FC236}">
              <a16:creationId xmlns:a16="http://schemas.microsoft.com/office/drawing/2014/main" id="{00000000-0008-0000-0000-0000B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86" name="Shape 11">
          <a:extLst>
            <a:ext uri="{FF2B5EF4-FFF2-40B4-BE49-F238E27FC236}">
              <a16:creationId xmlns:a16="http://schemas.microsoft.com/office/drawing/2014/main" id="{00000000-0008-0000-0000-0000B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87" name="Shape 11">
          <a:extLst>
            <a:ext uri="{FF2B5EF4-FFF2-40B4-BE49-F238E27FC236}">
              <a16:creationId xmlns:a16="http://schemas.microsoft.com/office/drawing/2014/main" id="{00000000-0008-0000-0000-0000B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88" name="Shape 11">
          <a:extLst>
            <a:ext uri="{FF2B5EF4-FFF2-40B4-BE49-F238E27FC236}">
              <a16:creationId xmlns:a16="http://schemas.microsoft.com/office/drawing/2014/main" id="{00000000-0008-0000-0000-0000B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89" name="Shape 11">
          <a:extLst>
            <a:ext uri="{FF2B5EF4-FFF2-40B4-BE49-F238E27FC236}">
              <a16:creationId xmlns:a16="http://schemas.microsoft.com/office/drawing/2014/main" id="{00000000-0008-0000-0000-0000B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90" name="Shape 11">
          <a:extLst>
            <a:ext uri="{FF2B5EF4-FFF2-40B4-BE49-F238E27FC236}">
              <a16:creationId xmlns:a16="http://schemas.microsoft.com/office/drawing/2014/main" id="{00000000-0008-0000-0000-0000B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91" name="Shape 11">
          <a:extLst>
            <a:ext uri="{FF2B5EF4-FFF2-40B4-BE49-F238E27FC236}">
              <a16:creationId xmlns:a16="http://schemas.microsoft.com/office/drawing/2014/main" id="{00000000-0008-0000-0000-0000B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92" name="Shape 11">
          <a:extLst>
            <a:ext uri="{FF2B5EF4-FFF2-40B4-BE49-F238E27FC236}">
              <a16:creationId xmlns:a16="http://schemas.microsoft.com/office/drawing/2014/main" id="{00000000-0008-0000-0000-0000B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93" name="Shape 11">
          <a:extLst>
            <a:ext uri="{FF2B5EF4-FFF2-40B4-BE49-F238E27FC236}">
              <a16:creationId xmlns:a16="http://schemas.microsoft.com/office/drawing/2014/main" id="{00000000-0008-0000-0000-0000B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94" name="Shape 11">
          <a:extLst>
            <a:ext uri="{FF2B5EF4-FFF2-40B4-BE49-F238E27FC236}">
              <a16:creationId xmlns:a16="http://schemas.microsoft.com/office/drawing/2014/main" id="{00000000-0008-0000-0000-0000B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95" name="Shape 11">
          <a:extLst>
            <a:ext uri="{FF2B5EF4-FFF2-40B4-BE49-F238E27FC236}">
              <a16:creationId xmlns:a16="http://schemas.microsoft.com/office/drawing/2014/main" id="{00000000-0008-0000-0000-0000B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496" name="Shape 11">
          <a:extLst>
            <a:ext uri="{FF2B5EF4-FFF2-40B4-BE49-F238E27FC236}">
              <a16:creationId xmlns:a16="http://schemas.microsoft.com/office/drawing/2014/main" id="{00000000-0008-0000-0000-0000C0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97" name="Shape 10">
          <a:extLst>
            <a:ext uri="{FF2B5EF4-FFF2-40B4-BE49-F238E27FC236}">
              <a16:creationId xmlns:a16="http://schemas.microsoft.com/office/drawing/2014/main" id="{00000000-0008-0000-0000-0000C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98" name="Shape 10">
          <a:extLst>
            <a:ext uri="{FF2B5EF4-FFF2-40B4-BE49-F238E27FC236}">
              <a16:creationId xmlns:a16="http://schemas.microsoft.com/office/drawing/2014/main" id="{00000000-0008-0000-0000-0000C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499" name="Shape 10">
          <a:extLst>
            <a:ext uri="{FF2B5EF4-FFF2-40B4-BE49-F238E27FC236}">
              <a16:creationId xmlns:a16="http://schemas.microsoft.com/office/drawing/2014/main" id="{00000000-0008-0000-0000-0000C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500" name="Shape 10">
          <a:extLst>
            <a:ext uri="{FF2B5EF4-FFF2-40B4-BE49-F238E27FC236}">
              <a16:creationId xmlns:a16="http://schemas.microsoft.com/office/drawing/2014/main" id="{00000000-0008-0000-0000-0000C4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01" name="Shape 11">
          <a:extLst>
            <a:ext uri="{FF2B5EF4-FFF2-40B4-BE49-F238E27FC236}">
              <a16:creationId xmlns:a16="http://schemas.microsoft.com/office/drawing/2014/main" id="{00000000-0008-0000-0000-0000C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02" name="Shape 11">
          <a:extLst>
            <a:ext uri="{FF2B5EF4-FFF2-40B4-BE49-F238E27FC236}">
              <a16:creationId xmlns:a16="http://schemas.microsoft.com/office/drawing/2014/main" id="{00000000-0008-0000-0000-0000C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03" name="Shape 11">
          <a:extLst>
            <a:ext uri="{FF2B5EF4-FFF2-40B4-BE49-F238E27FC236}">
              <a16:creationId xmlns:a16="http://schemas.microsoft.com/office/drawing/2014/main" id="{00000000-0008-0000-0000-0000C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04" name="Shape 11">
          <a:extLst>
            <a:ext uri="{FF2B5EF4-FFF2-40B4-BE49-F238E27FC236}">
              <a16:creationId xmlns:a16="http://schemas.microsoft.com/office/drawing/2014/main" id="{00000000-0008-0000-0000-0000C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05" name="Shape 11">
          <a:extLst>
            <a:ext uri="{FF2B5EF4-FFF2-40B4-BE49-F238E27FC236}">
              <a16:creationId xmlns:a16="http://schemas.microsoft.com/office/drawing/2014/main" id="{00000000-0008-0000-0000-0000C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06" name="Shape 11">
          <a:extLst>
            <a:ext uri="{FF2B5EF4-FFF2-40B4-BE49-F238E27FC236}">
              <a16:creationId xmlns:a16="http://schemas.microsoft.com/office/drawing/2014/main" id="{00000000-0008-0000-0000-0000C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07" name="Shape 11">
          <a:extLst>
            <a:ext uri="{FF2B5EF4-FFF2-40B4-BE49-F238E27FC236}">
              <a16:creationId xmlns:a16="http://schemas.microsoft.com/office/drawing/2014/main" id="{00000000-0008-0000-0000-0000C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08" name="Shape 11">
          <a:extLst>
            <a:ext uri="{FF2B5EF4-FFF2-40B4-BE49-F238E27FC236}">
              <a16:creationId xmlns:a16="http://schemas.microsoft.com/office/drawing/2014/main" id="{00000000-0008-0000-0000-0000C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09" name="Shape 11">
          <a:extLst>
            <a:ext uri="{FF2B5EF4-FFF2-40B4-BE49-F238E27FC236}">
              <a16:creationId xmlns:a16="http://schemas.microsoft.com/office/drawing/2014/main" id="{00000000-0008-0000-0000-0000C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10" name="Shape 11">
          <a:extLst>
            <a:ext uri="{FF2B5EF4-FFF2-40B4-BE49-F238E27FC236}">
              <a16:creationId xmlns:a16="http://schemas.microsoft.com/office/drawing/2014/main" id="{00000000-0008-0000-0000-0000C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464</xdr:row>
      <xdr:rowOff>0</xdr:rowOff>
    </xdr:from>
    <xdr:ext cx="771525" cy="857250"/>
    <xdr:sp macro="" textlink="">
      <xdr:nvSpPr>
        <xdr:cNvPr id="2511" name="Shape 11">
          <a:extLst>
            <a:ext uri="{FF2B5EF4-FFF2-40B4-BE49-F238E27FC236}">
              <a16:creationId xmlns:a16="http://schemas.microsoft.com/office/drawing/2014/main" id="{00000000-0008-0000-0000-0000C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512" name="Shape 10">
          <a:extLst>
            <a:ext uri="{FF2B5EF4-FFF2-40B4-BE49-F238E27FC236}">
              <a16:creationId xmlns:a16="http://schemas.microsoft.com/office/drawing/2014/main" id="{00000000-0008-0000-0000-0000D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513" name="Shape 10">
          <a:extLst>
            <a:ext uri="{FF2B5EF4-FFF2-40B4-BE49-F238E27FC236}">
              <a16:creationId xmlns:a16="http://schemas.microsoft.com/office/drawing/2014/main" id="{00000000-0008-0000-0000-0000D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514" name="Shape 10">
          <a:extLst>
            <a:ext uri="{FF2B5EF4-FFF2-40B4-BE49-F238E27FC236}">
              <a16:creationId xmlns:a16="http://schemas.microsoft.com/office/drawing/2014/main" id="{00000000-0008-0000-0000-0000D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515" name="Shape 10">
          <a:extLst>
            <a:ext uri="{FF2B5EF4-FFF2-40B4-BE49-F238E27FC236}">
              <a16:creationId xmlns:a16="http://schemas.microsoft.com/office/drawing/2014/main" id="{00000000-0008-0000-0000-0000D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16" name="Shape 11">
          <a:extLst>
            <a:ext uri="{FF2B5EF4-FFF2-40B4-BE49-F238E27FC236}">
              <a16:creationId xmlns:a16="http://schemas.microsoft.com/office/drawing/2014/main" id="{00000000-0008-0000-0000-0000D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17" name="Shape 11">
          <a:extLst>
            <a:ext uri="{FF2B5EF4-FFF2-40B4-BE49-F238E27FC236}">
              <a16:creationId xmlns:a16="http://schemas.microsoft.com/office/drawing/2014/main" id="{00000000-0008-0000-0000-0000D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18" name="Shape 11">
          <a:extLst>
            <a:ext uri="{FF2B5EF4-FFF2-40B4-BE49-F238E27FC236}">
              <a16:creationId xmlns:a16="http://schemas.microsoft.com/office/drawing/2014/main" id="{00000000-0008-0000-0000-0000D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19" name="Shape 11">
          <a:extLst>
            <a:ext uri="{FF2B5EF4-FFF2-40B4-BE49-F238E27FC236}">
              <a16:creationId xmlns:a16="http://schemas.microsoft.com/office/drawing/2014/main" id="{00000000-0008-0000-0000-0000D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20" name="Shape 11">
          <a:extLst>
            <a:ext uri="{FF2B5EF4-FFF2-40B4-BE49-F238E27FC236}">
              <a16:creationId xmlns:a16="http://schemas.microsoft.com/office/drawing/2014/main" id="{00000000-0008-0000-0000-0000D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21" name="Shape 11">
          <a:extLst>
            <a:ext uri="{FF2B5EF4-FFF2-40B4-BE49-F238E27FC236}">
              <a16:creationId xmlns:a16="http://schemas.microsoft.com/office/drawing/2014/main" id="{00000000-0008-0000-0000-0000D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22" name="Shape 11">
          <a:extLst>
            <a:ext uri="{FF2B5EF4-FFF2-40B4-BE49-F238E27FC236}">
              <a16:creationId xmlns:a16="http://schemas.microsoft.com/office/drawing/2014/main" id="{00000000-0008-0000-0000-0000D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23" name="Shape 11">
          <a:extLst>
            <a:ext uri="{FF2B5EF4-FFF2-40B4-BE49-F238E27FC236}">
              <a16:creationId xmlns:a16="http://schemas.microsoft.com/office/drawing/2014/main" id="{00000000-0008-0000-0000-0000D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24" name="Shape 11">
          <a:extLst>
            <a:ext uri="{FF2B5EF4-FFF2-40B4-BE49-F238E27FC236}">
              <a16:creationId xmlns:a16="http://schemas.microsoft.com/office/drawing/2014/main" id="{00000000-0008-0000-0000-0000D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25" name="Shape 11">
          <a:extLst>
            <a:ext uri="{FF2B5EF4-FFF2-40B4-BE49-F238E27FC236}">
              <a16:creationId xmlns:a16="http://schemas.microsoft.com/office/drawing/2014/main" id="{00000000-0008-0000-0000-0000D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26" name="Shape 11">
          <a:extLst>
            <a:ext uri="{FF2B5EF4-FFF2-40B4-BE49-F238E27FC236}">
              <a16:creationId xmlns:a16="http://schemas.microsoft.com/office/drawing/2014/main" id="{00000000-0008-0000-0000-0000D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27" name="Shape 11">
          <a:extLst>
            <a:ext uri="{FF2B5EF4-FFF2-40B4-BE49-F238E27FC236}">
              <a16:creationId xmlns:a16="http://schemas.microsoft.com/office/drawing/2014/main" id="{00000000-0008-0000-0000-0000D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528" name="Shape 10">
          <a:extLst>
            <a:ext uri="{FF2B5EF4-FFF2-40B4-BE49-F238E27FC236}">
              <a16:creationId xmlns:a16="http://schemas.microsoft.com/office/drawing/2014/main" id="{00000000-0008-0000-0000-0000E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529" name="Shape 10">
          <a:extLst>
            <a:ext uri="{FF2B5EF4-FFF2-40B4-BE49-F238E27FC236}">
              <a16:creationId xmlns:a16="http://schemas.microsoft.com/office/drawing/2014/main" id="{00000000-0008-0000-0000-0000E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530" name="Shape 10">
          <a:extLst>
            <a:ext uri="{FF2B5EF4-FFF2-40B4-BE49-F238E27FC236}">
              <a16:creationId xmlns:a16="http://schemas.microsoft.com/office/drawing/2014/main" id="{00000000-0008-0000-0000-0000E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531" name="Shape 10">
          <a:extLst>
            <a:ext uri="{FF2B5EF4-FFF2-40B4-BE49-F238E27FC236}">
              <a16:creationId xmlns:a16="http://schemas.microsoft.com/office/drawing/2014/main" id="{00000000-0008-0000-0000-0000E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32" name="Shape 11">
          <a:extLst>
            <a:ext uri="{FF2B5EF4-FFF2-40B4-BE49-F238E27FC236}">
              <a16:creationId xmlns:a16="http://schemas.microsoft.com/office/drawing/2014/main" id="{00000000-0008-0000-0000-0000E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33" name="Shape 11">
          <a:extLst>
            <a:ext uri="{FF2B5EF4-FFF2-40B4-BE49-F238E27FC236}">
              <a16:creationId xmlns:a16="http://schemas.microsoft.com/office/drawing/2014/main" id="{00000000-0008-0000-0000-0000E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34" name="Shape 11">
          <a:extLst>
            <a:ext uri="{FF2B5EF4-FFF2-40B4-BE49-F238E27FC236}">
              <a16:creationId xmlns:a16="http://schemas.microsoft.com/office/drawing/2014/main" id="{00000000-0008-0000-0000-0000E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35" name="Shape 11">
          <a:extLst>
            <a:ext uri="{FF2B5EF4-FFF2-40B4-BE49-F238E27FC236}">
              <a16:creationId xmlns:a16="http://schemas.microsoft.com/office/drawing/2014/main" id="{00000000-0008-0000-0000-0000E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36" name="Shape 11">
          <a:extLst>
            <a:ext uri="{FF2B5EF4-FFF2-40B4-BE49-F238E27FC236}">
              <a16:creationId xmlns:a16="http://schemas.microsoft.com/office/drawing/2014/main" id="{00000000-0008-0000-0000-0000E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37" name="Shape 11">
          <a:extLst>
            <a:ext uri="{FF2B5EF4-FFF2-40B4-BE49-F238E27FC236}">
              <a16:creationId xmlns:a16="http://schemas.microsoft.com/office/drawing/2014/main" id="{00000000-0008-0000-0000-0000E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38" name="Shape 11">
          <a:extLst>
            <a:ext uri="{FF2B5EF4-FFF2-40B4-BE49-F238E27FC236}">
              <a16:creationId xmlns:a16="http://schemas.microsoft.com/office/drawing/2014/main" id="{00000000-0008-0000-0000-0000E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39" name="Shape 11">
          <a:extLst>
            <a:ext uri="{FF2B5EF4-FFF2-40B4-BE49-F238E27FC236}">
              <a16:creationId xmlns:a16="http://schemas.microsoft.com/office/drawing/2014/main" id="{00000000-0008-0000-0000-0000E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40" name="Shape 11">
          <a:extLst>
            <a:ext uri="{FF2B5EF4-FFF2-40B4-BE49-F238E27FC236}">
              <a16:creationId xmlns:a16="http://schemas.microsoft.com/office/drawing/2014/main" id="{00000000-0008-0000-0000-0000E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41" name="Shape 11">
          <a:extLst>
            <a:ext uri="{FF2B5EF4-FFF2-40B4-BE49-F238E27FC236}">
              <a16:creationId xmlns:a16="http://schemas.microsoft.com/office/drawing/2014/main" id="{00000000-0008-0000-0000-0000E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42" name="Shape 11">
          <a:extLst>
            <a:ext uri="{FF2B5EF4-FFF2-40B4-BE49-F238E27FC236}">
              <a16:creationId xmlns:a16="http://schemas.microsoft.com/office/drawing/2014/main" id="{00000000-0008-0000-0000-0000E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43" name="Shape 11">
          <a:extLst>
            <a:ext uri="{FF2B5EF4-FFF2-40B4-BE49-F238E27FC236}">
              <a16:creationId xmlns:a16="http://schemas.microsoft.com/office/drawing/2014/main" id="{00000000-0008-0000-0000-0000EF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544" name="Shape 10">
          <a:extLst>
            <a:ext uri="{FF2B5EF4-FFF2-40B4-BE49-F238E27FC236}">
              <a16:creationId xmlns:a16="http://schemas.microsoft.com/office/drawing/2014/main" id="{00000000-0008-0000-0000-0000F0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545" name="Shape 10">
          <a:extLst>
            <a:ext uri="{FF2B5EF4-FFF2-40B4-BE49-F238E27FC236}">
              <a16:creationId xmlns:a16="http://schemas.microsoft.com/office/drawing/2014/main" id="{00000000-0008-0000-0000-0000F1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546" name="Shape 10">
          <a:extLst>
            <a:ext uri="{FF2B5EF4-FFF2-40B4-BE49-F238E27FC236}">
              <a16:creationId xmlns:a16="http://schemas.microsoft.com/office/drawing/2014/main" id="{00000000-0008-0000-0000-0000F2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2547" name="Shape 10">
          <a:extLst>
            <a:ext uri="{FF2B5EF4-FFF2-40B4-BE49-F238E27FC236}">
              <a16:creationId xmlns:a16="http://schemas.microsoft.com/office/drawing/2014/main" id="{00000000-0008-0000-0000-0000F3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48" name="Shape 11">
          <a:extLst>
            <a:ext uri="{FF2B5EF4-FFF2-40B4-BE49-F238E27FC236}">
              <a16:creationId xmlns:a16="http://schemas.microsoft.com/office/drawing/2014/main" id="{00000000-0008-0000-0000-0000F4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49" name="Shape 11">
          <a:extLst>
            <a:ext uri="{FF2B5EF4-FFF2-40B4-BE49-F238E27FC236}">
              <a16:creationId xmlns:a16="http://schemas.microsoft.com/office/drawing/2014/main" id="{00000000-0008-0000-0000-0000F5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50" name="Shape 11">
          <a:extLst>
            <a:ext uri="{FF2B5EF4-FFF2-40B4-BE49-F238E27FC236}">
              <a16:creationId xmlns:a16="http://schemas.microsoft.com/office/drawing/2014/main" id="{00000000-0008-0000-0000-0000F6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51" name="Shape 11">
          <a:extLst>
            <a:ext uri="{FF2B5EF4-FFF2-40B4-BE49-F238E27FC236}">
              <a16:creationId xmlns:a16="http://schemas.microsoft.com/office/drawing/2014/main" id="{00000000-0008-0000-0000-0000F7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52" name="Shape 11">
          <a:extLst>
            <a:ext uri="{FF2B5EF4-FFF2-40B4-BE49-F238E27FC236}">
              <a16:creationId xmlns:a16="http://schemas.microsoft.com/office/drawing/2014/main" id="{00000000-0008-0000-0000-0000F8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53" name="Shape 11">
          <a:extLst>
            <a:ext uri="{FF2B5EF4-FFF2-40B4-BE49-F238E27FC236}">
              <a16:creationId xmlns:a16="http://schemas.microsoft.com/office/drawing/2014/main" id="{00000000-0008-0000-0000-0000F9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54" name="Shape 11">
          <a:extLst>
            <a:ext uri="{FF2B5EF4-FFF2-40B4-BE49-F238E27FC236}">
              <a16:creationId xmlns:a16="http://schemas.microsoft.com/office/drawing/2014/main" id="{00000000-0008-0000-0000-0000FA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55" name="Shape 11">
          <a:extLst>
            <a:ext uri="{FF2B5EF4-FFF2-40B4-BE49-F238E27FC236}">
              <a16:creationId xmlns:a16="http://schemas.microsoft.com/office/drawing/2014/main" id="{00000000-0008-0000-0000-0000FB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56" name="Shape 11">
          <a:extLst>
            <a:ext uri="{FF2B5EF4-FFF2-40B4-BE49-F238E27FC236}">
              <a16:creationId xmlns:a16="http://schemas.microsoft.com/office/drawing/2014/main" id="{00000000-0008-0000-0000-0000FC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2557" name="Shape 11">
          <a:extLst>
            <a:ext uri="{FF2B5EF4-FFF2-40B4-BE49-F238E27FC236}">
              <a16:creationId xmlns:a16="http://schemas.microsoft.com/office/drawing/2014/main" id="{00000000-0008-0000-0000-0000FD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464</xdr:row>
      <xdr:rowOff>0</xdr:rowOff>
    </xdr:from>
    <xdr:ext cx="771525" cy="857250"/>
    <xdr:sp macro="" textlink="">
      <xdr:nvSpPr>
        <xdr:cNvPr id="2558" name="Shape 11">
          <a:extLst>
            <a:ext uri="{FF2B5EF4-FFF2-40B4-BE49-F238E27FC236}">
              <a16:creationId xmlns:a16="http://schemas.microsoft.com/office/drawing/2014/main" id="{00000000-0008-0000-0000-0000FE09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559" name="Shape 10">
          <a:extLst>
            <a:ext uri="{FF2B5EF4-FFF2-40B4-BE49-F238E27FC236}">
              <a16:creationId xmlns:a16="http://schemas.microsoft.com/office/drawing/2014/main" id="{00000000-0008-0000-0000-0000FF09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560" name="Shape 10">
          <a:extLst>
            <a:ext uri="{FF2B5EF4-FFF2-40B4-BE49-F238E27FC236}">
              <a16:creationId xmlns:a16="http://schemas.microsoft.com/office/drawing/2014/main" id="{00000000-0008-0000-0000-000000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561" name="Shape 10">
          <a:extLst>
            <a:ext uri="{FF2B5EF4-FFF2-40B4-BE49-F238E27FC236}">
              <a16:creationId xmlns:a16="http://schemas.microsoft.com/office/drawing/2014/main" id="{00000000-0008-0000-0000-000001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562" name="Shape 10">
          <a:extLst>
            <a:ext uri="{FF2B5EF4-FFF2-40B4-BE49-F238E27FC236}">
              <a16:creationId xmlns:a16="http://schemas.microsoft.com/office/drawing/2014/main" id="{00000000-0008-0000-0000-000002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63" name="Shape 11">
          <a:extLst>
            <a:ext uri="{FF2B5EF4-FFF2-40B4-BE49-F238E27FC236}">
              <a16:creationId xmlns:a16="http://schemas.microsoft.com/office/drawing/2014/main" id="{00000000-0008-0000-0000-00000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64" name="Shape 11">
          <a:extLst>
            <a:ext uri="{FF2B5EF4-FFF2-40B4-BE49-F238E27FC236}">
              <a16:creationId xmlns:a16="http://schemas.microsoft.com/office/drawing/2014/main" id="{00000000-0008-0000-0000-00000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65" name="Shape 11">
          <a:extLst>
            <a:ext uri="{FF2B5EF4-FFF2-40B4-BE49-F238E27FC236}">
              <a16:creationId xmlns:a16="http://schemas.microsoft.com/office/drawing/2014/main" id="{00000000-0008-0000-0000-00000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66" name="Shape 11">
          <a:extLst>
            <a:ext uri="{FF2B5EF4-FFF2-40B4-BE49-F238E27FC236}">
              <a16:creationId xmlns:a16="http://schemas.microsoft.com/office/drawing/2014/main" id="{00000000-0008-0000-0000-00000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67" name="Shape 11">
          <a:extLst>
            <a:ext uri="{FF2B5EF4-FFF2-40B4-BE49-F238E27FC236}">
              <a16:creationId xmlns:a16="http://schemas.microsoft.com/office/drawing/2014/main" id="{00000000-0008-0000-0000-00000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68" name="Shape 11">
          <a:extLst>
            <a:ext uri="{FF2B5EF4-FFF2-40B4-BE49-F238E27FC236}">
              <a16:creationId xmlns:a16="http://schemas.microsoft.com/office/drawing/2014/main" id="{00000000-0008-0000-0000-00000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69" name="Shape 11">
          <a:extLst>
            <a:ext uri="{FF2B5EF4-FFF2-40B4-BE49-F238E27FC236}">
              <a16:creationId xmlns:a16="http://schemas.microsoft.com/office/drawing/2014/main" id="{00000000-0008-0000-0000-00000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70" name="Shape 11">
          <a:extLst>
            <a:ext uri="{FF2B5EF4-FFF2-40B4-BE49-F238E27FC236}">
              <a16:creationId xmlns:a16="http://schemas.microsoft.com/office/drawing/2014/main" id="{00000000-0008-0000-0000-00000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71" name="Shape 11">
          <a:extLst>
            <a:ext uri="{FF2B5EF4-FFF2-40B4-BE49-F238E27FC236}">
              <a16:creationId xmlns:a16="http://schemas.microsoft.com/office/drawing/2014/main" id="{00000000-0008-0000-0000-00000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72" name="Shape 11">
          <a:extLst>
            <a:ext uri="{FF2B5EF4-FFF2-40B4-BE49-F238E27FC236}">
              <a16:creationId xmlns:a16="http://schemas.microsoft.com/office/drawing/2014/main" id="{00000000-0008-0000-0000-00000C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73" name="Shape 11">
          <a:extLst>
            <a:ext uri="{FF2B5EF4-FFF2-40B4-BE49-F238E27FC236}">
              <a16:creationId xmlns:a16="http://schemas.microsoft.com/office/drawing/2014/main" id="{00000000-0008-0000-0000-00000D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74" name="Shape 11">
          <a:extLst>
            <a:ext uri="{FF2B5EF4-FFF2-40B4-BE49-F238E27FC236}">
              <a16:creationId xmlns:a16="http://schemas.microsoft.com/office/drawing/2014/main" id="{00000000-0008-0000-0000-00000E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575" name="Shape 10">
          <a:extLst>
            <a:ext uri="{FF2B5EF4-FFF2-40B4-BE49-F238E27FC236}">
              <a16:creationId xmlns:a16="http://schemas.microsoft.com/office/drawing/2014/main" id="{00000000-0008-0000-0000-00000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576" name="Shape 10">
          <a:extLst>
            <a:ext uri="{FF2B5EF4-FFF2-40B4-BE49-F238E27FC236}">
              <a16:creationId xmlns:a16="http://schemas.microsoft.com/office/drawing/2014/main" id="{00000000-0008-0000-0000-000010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577" name="Shape 10">
          <a:extLst>
            <a:ext uri="{FF2B5EF4-FFF2-40B4-BE49-F238E27FC236}">
              <a16:creationId xmlns:a16="http://schemas.microsoft.com/office/drawing/2014/main" id="{00000000-0008-0000-0000-000011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578" name="Shape 10">
          <a:extLst>
            <a:ext uri="{FF2B5EF4-FFF2-40B4-BE49-F238E27FC236}">
              <a16:creationId xmlns:a16="http://schemas.microsoft.com/office/drawing/2014/main" id="{00000000-0008-0000-0000-000012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79" name="Shape 11">
          <a:extLst>
            <a:ext uri="{FF2B5EF4-FFF2-40B4-BE49-F238E27FC236}">
              <a16:creationId xmlns:a16="http://schemas.microsoft.com/office/drawing/2014/main" id="{00000000-0008-0000-0000-00001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80" name="Shape 11">
          <a:extLst>
            <a:ext uri="{FF2B5EF4-FFF2-40B4-BE49-F238E27FC236}">
              <a16:creationId xmlns:a16="http://schemas.microsoft.com/office/drawing/2014/main" id="{00000000-0008-0000-0000-00001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81" name="Shape 11">
          <a:extLst>
            <a:ext uri="{FF2B5EF4-FFF2-40B4-BE49-F238E27FC236}">
              <a16:creationId xmlns:a16="http://schemas.microsoft.com/office/drawing/2014/main" id="{00000000-0008-0000-0000-00001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82" name="Shape 11">
          <a:extLst>
            <a:ext uri="{FF2B5EF4-FFF2-40B4-BE49-F238E27FC236}">
              <a16:creationId xmlns:a16="http://schemas.microsoft.com/office/drawing/2014/main" id="{00000000-0008-0000-0000-00001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83" name="Shape 11">
          <a:extLst>
            <a:ext uri="{FF2B5EF4-FFF2-40B4-BE49-F238E27FC236}">
              <a16:creationId xmlns:a16="http://schemas.microsoft.com/office/drawing/2014/main" id="{00000000-0008-0000-0000-00001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84" name="Shape 11">
          <a:extLst>
            <a:ext uri="{FF2B5EF4-FFF2-40B4-BE49-F238E27FC236}">
              <a16:creationId xmlns:a16="http://schemas.microsoft.com/office/drawing/2014/main" id="{00000000-0008-0000-0000-00001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85" name="Shape 11">
          <a:extLst>
            <a:ext uri="{FF2B5EF4-FFF2-40B4-BE49-F238E27FC236}">
              <a16:creationId xmlns:a16="http://schemas.microsoft.com/office/drawing/2014/main" id="{00000000-0008-0000-0000-00001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86" name="Shape 11">
          <a:extLst>
            <a:ext uri="{FF2B5EF4-FFF2-40B4-BE49-F238E27FC236}">
              <a16:creationId xmlns:a16="http://schemas.microsoft.com/office/drawing/2014/main" id="{00000000-0008-0000-0000-00001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87" name="Shape 11">
          <a:extLst>
            <a:ext uri="{FF2B5EF4-FFF2-40B4-BE49-F238E27FC236}">
              <a16:creationId xmlns:a16="http://schemas.microsoft.com/office/drawing/2014/main" id="{00000000-0008-0000-0000-00001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88" name="Shape 11">
          <a:extLst>
            <a:ext uri="{FF2B5EF4-FFF2-40B4-BE49-F238E27FC236}">
              <a16:creationId xmlns:a16="http://schemas.microsoft.com/office/drawing/2014/main" id="{00000000-0008-0000-0000-00001C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89" name="Shape 11">
          <a:extLst>
            <a:ext uri="{FF2B5EF4-FFF2-40B4-BE49-F238E27FC236}">
              <a16:creationId xmlns:a16="http://schemas.microsoft.com/office/drawing/2014/main" id="{00000000-0008-0000-0000-00001D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90" name="Shape 11">
          <a:extLst>
            <a:ext uri="{FF2B5EF4-FFF2-40B4-BE49-F238E27FC236}">
              <a16:creationId xmlns:a16="http://schemas.microsoft.com/office/drawing/2014/main" id="{00000000-0008-0000-0000-00001E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591" name="Shape 10">
          <a:extLst>
            <a:ext uri="{FF2B5EF4-FFF2-40B4-BE49-F238E27FC236}">
              <a16:creationId xmlns:a16="http://schemas.microsoft.com/office/drawing/2014/main" id="{00000000-0008-0000-0000-00001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592" name="Shape 10">
          <a:extLst>
            <a:ext uri="{FF2B5EF4-FFF2-40B4-BE49-F238E27FC236}">
              <a16:creationId xmlns:a16="http://schemas.microsoft.com/office/drawing/2014/main" id="{00000000-0008-0000-0000-000020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593" name="Shape 10">
          <a:extLst>
            <a:ext uri="{FF2B5EF4-FFF2-40B4-BE49-F238E27FC236}">
              <a16:creationId xmlns:a16="http://schemas.microsoft.com/office/drawing/2014/main" id="{00000000-0008-0000-0000-000021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594" name="Shape 10">
          <a:extLst>
            <a:ext uri="{FF2B5EF4-FFF2-40B4-BE49-F238E27FC236}">
              <a16:creationId xmlns:a16="http://schemas.microsoft.com/office/drawing/2014/main" id="{00000000-0008-0000-0000-000022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95" name="Shape 11">
          <a:extLst>
            <a:ext uri="{FF2B5EF4-FFF2-40B4-BE49-F238E27FC236}">
              <a16:creationId xmlns:a16="http://schemas.microsoft.com/office/drawing/2014/main" id="{00000000-0008-0000-0000-00002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96" name="Shape 11">
          <a:extLst>
            <a:ext uri="{FF2B5EF4-FFF2-40B4-BE49-F238E27FC236}">
              <a16:creationId xmlns:a16="http://schemas.microsoft.com/office/drawing/2014/main" id="{00000000-0008-0000-0000-00002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97" name="Shape 11">
          <a:extLst>
            <a:ext uri="{FF2B5EF4-FFF2-40B4-BE49-F238E27FC236}">
              <a16:creationId xmlns:a16="http://schemas.microsoft.com/office/drawing/2014/main" id="{00000000-0008-0000-0000-00002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98" name="Shape 11">
          <a:extLst>
            <a:ext uri="{FF2B5EF4-FFF2-40B4-BE49-F238E27FC236}">
              <a16:creationId xmlns:a16="http://schemas.microsoft.com/office/drawing/2014/main" id="{00000000-0008-0000-0000-00002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599" name="Shape 11">
          <a:extLst>
            <a:ext uri="{FF2B5EF4-FFF2-40B4-BE49-F238E27FC236}">
              <a16:creationId xmlns:a16="http://schemas.microsoft.com/office/drawing/2014/main" id="{00000000-0008-0000-0000-00002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00" name="Shape 11">
          <a:extLst>
            <a:ext uri="{FF2B5EF4-FFF2-40B4-BE49-F238E27FC236}">
              <a16:creationId xmlns:a16="http://schemas.microsoft.com/office/drawing/2014/main" id="{00000000-0008-0000-0000-00002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01" name="Shape 11">
          <a:extLst>
            <a:ext uri="{FF2B5EF4-FFF2-40B4-BE49-F238E27FC236}">
              <a16:creationId xmlns:a16="http://schemas.microsoft.com/office/drawing/2014/main" id="{00000000-0008-0000-0000-00002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02" name="Shape 11">
          <a:extLst>
            <a:ext uri="{FF2B5EF4-FFF2-40B4-BE49-F238E27FC236}">
              <a16:creationId xmlns:a16="http://schemas.microsoft.com/office/drawing/2014/main" id="{00000000-0008-0000-0000-00002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03" name="Shape 11">
          <a:extLst>
            <a:ext uri="{FF2B5EF4-FFF2-40B4-BE49-F238E27FC236}">
              <a16:creationId xmlns:a16="http://schemas.microsoft.com/office/drawing/2014/main" id="{00000000-0008-0000-0000-00002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04" name="Shape 11">
          <a:extLst>
            <a:ext uri="{FF2B5EF4-FFF2-40B4-BE49-F238E27FC236}">
              <a16:creationId xmlns:a16="http://schemas.microsoft.com/office/drawing/2014/main" id="{00000000-0008-0000-0000-00002C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465</xdr:row>
      <xdr:rowOff>0</xdr:rowOff>
    </xdr:from>
    <xdr:ext cx="771525" cy="857250"/>
    <xdr:sp macro="" textlink="">
      <xdr:nvSpPr>
        <xdr:cNvPr id="2605" name="Shape 11">
          <a:extLst>
            <a:ext uri="{FF2B5EF4-FFF2-40B4-BE49-F238E27FC236}">
              <a16:creationId xmlns:a16="http://schemas.microsoft.com/office/drawing/2014/main" id="{00000000-0008-0000-0000-00002D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606" name="Shape 10">
          <a:extLst>
            <a:ext uri="{FF2B5EF4-FFF2-40B4-BE49-F238E27FC236}">
              <a16:creationId xmlns:a16="http://schemas.microsoft.com/office/drawing/2014/main" id="{00000000-0008-0000-0000-00002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607" name="Shape 10">
          <a:extLst>
            <a:ext uri="{FF2B5EF4-FFF2-40B4-BE49-F238E27FC236}">
              <a16:creationId xmlns:a16="http://schemas.microsoft.com/office/drawing/2014/main" id="{00000000-0008-0000-0000-00002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608" name="Shape 10">
          <a:extLst>
            <a:ext uri="{FF2B5EF4-FFF2-40B4-BE49-F238E27FC236}">
              <a16:creationId xmlns:a16="http://schemas.microsoft.com/office/drawing/2014/main" id="{00000000-0008-0000-0000-000030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609" name="Shape 10">
          <a:extLst>
            <a:ext uri="{FF2B5EF4-FFF2-40B4-BE49-F238E27FC236}">
              <a16:creationId xmlns:a16="http://schemas.microsoft.com/office/drawing/2014/main" id="{00000000-0008-0000-0000-000031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10" name="Shape 11">
          <a:extLst>
            <a:ext uri="{FF2B5EF4-FFF2-40B4-BE49-F238E27FC236}">
              <a16:creationId xmlns:a16="http://schemas.microsoft.com/office/drawing/2014/main" id="{00000000-0008-0000-0000-00003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11" name="Shape 11">
          <a:extLst>
            <a:ext uri="{FF2B5EF4-FFF2-40B4-BE49-F238E27FC236}">
              <a16:creationId xmlns:a16="http://schemas.microsoft.com/office/drawing/2014/main" id="{00000000-0008-0000-0000-00003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12" name="Shape 11">
          <a:extLst>
            <a:ext uri="{FF2B5EF4-FFF2-40B4-BE49-F238E27FC236}">
              <a16:creationId xmlns:a16="http://schemas.microsoft.com/office/drawing/2014/main" id="{00000000-0008-0000-0000-00003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13" name="Shape 11">
          <a:extLst>
            <a:ext uri="{FF2B5EF4-FFF2-40B4-BE49-F238E27FC236}">
              <a16:creationId xmlns:a16="http://schemas.microsoft.com/office/drawing/2014/main" id="{00000000-0008-0000-0000-00003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14" name="Shape 11">
          <a:extLst>
            <a:ext uri="{FF2B5EF4-FFF2-40B4-BE49-F238E27FC236}">
              <a16:creationId xmlns:a16="http://schemas.microsoft.com/office/drawing/2014/main" id="{00000000-0008-0000-0000-00003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15" name="Shape 11">
          <a:extLst>
            <a:ext uri="{FF2B5EF4-FFF2-40B4-BE49-F238E27FC236}">
              <a16:creationId xmlns:a16="http://schemas.microsoft.com/office/drawing/2014/main" id="{00000000-0008-0000-0000-00003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16" name="Shape 11">
          <a:extLst>
            <a:ext uri="{FF2B5EF4-FFF2-40B4-BE49-F238E27FC236}">
              <a16:creationId xmlns:a16="http://schemas.microsoft.com/office/drawing/2014/main" id="{00000000-0008-0000-0000-00003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17" name="Shape 11">
          <a:extLst>
            <a:ext uri="{FF2B5EF4-FFF2-40B4-BE49-F238E27FC236}">
              <a16:creationId xmlns:a16="http://schemas.microsoft.com/office/drawing/2014/main" id="{00000000-0008-0000-0000-00003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18" name="Shape 11">
          <a:extLst>
            <a:ext uri="{FF2B5EF4-FFF2-40B4-BE49-F238E27FC236}">
              <a16:creationId xmlns:a16="http://schemas.microsoft.com/office/drawing/2014/main" id="{00000000-0008-0000-0000-00003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19" name="Shape 11">
          <a:extLst>
            <a:ext uri="{FF2B5EF4-FFF2-40B4-BE49-F238E27FC236}">
              <a16:creationId xmlns:a16="http://schemas.microsoft.com/office/drawing/2014/main" id="{00000000-0008-0000-0000-00003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20" name="Shape 11">
          <a:extLst>
            <a:ext uri="{FF2B5EF4-FFF2-40B4-BE49-F238E27FC236}">
              <a16:creationId xmlns:a16="http://schemas.microsoft.com/office/drawing/2014/main" id="{00000000-0008-0000-0000-00003C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21" name="Shape 11">
          <a:extLst>
            <a:ext uri="{FF2B5EF4-FFF2-40B4-BE49-F238E27FC236}">
              <a16:creationId xmlns:a16="http://schemas.microsoft.com/office/drawing/2014/main" id="{00000000-0008-0000-0000-00003D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622" name="Shape 10">
          <a:extLst>
            <a:ext uri="{FF2B5EF4-FFF2-40B4-BE49-F238E27FC236}">
              <a16:creationId xmlns:a16="http://schemas.microsoft.com/office/drawing/2014/main" id="{00000000-0008-0000-0000-00003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623" name="Shape 10">
          <a:extLst>
            <a:ext uri="{FF2B5EF4-FFF2-40B4-BE49-F238E27FC236}">
              <a16:creationId xmlns:a16="http://schemas.microsoft.com/office/drawing/2014/main" id="{00000000-0008-0000-0000-00003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624" name="Shape 10">
          <a:extLst>
            <a:ext uri="{FF2B5EF4-FFF2-40B4-BE49-F238E27FC236}">
              <a16:creationId xmlns:a16="http://schemas.microsoft.com/office/drawing/2014/main" id="{00000000-0008-0000-0000-000040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625" name="Shape 10">
          <a:extLst>
            <a:ext uri="{FF2B5EF4-FFF2-40B4-BE49-F238E27FC236}">
              <a16:creationId xmlns:a16="http://schemas.microsoft.com/office/drawing/2014/main" id="{00000000-0008-0000-0000-000041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26" name="Shape 11">
          <a:extLst>
            <a:ext uri="{FF2B5EF4-FFF2-40B4-BE49-F238E27FC236}">
              <a16:creationId xmlns:a16="http://schemas.microsoft.com/office/drawing/2014/main" id="{00000000-0008-0000-0000-00004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27" name="Shape 11">
          <a:extLst>
            <a:ext uri="{FF2B5EF4-FFF2-40B4-BE49-F238E27FC236}">
              <a16:creationId xmlns:a16="http://schemas.microsoft.com/office/drawing/2014/main" id="{00000000-0008-0000-0000-00004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28" name="Shape 11">
          <a:extLst>
            <a:ext uri="{FF2B5EF4-FFF2-40B4-BE49-F238E27FC236}">
              <a16:creationId xmlns:a16="http://schemas.microsoft.com/office/drawing/2014/main" id="{00000000-0008-0000-0000-00004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29" name="Shape 11">
          <a:extLst>
            <a:ext uri="{FF2B5EF4-FFF2-40B4-BE49-F238E27FC236}">
              <a16:creationId xmlns:a16="http://schemas.microsoft.com/office/drawing/2014/main" id="{00000000-0008-0000-0000-00004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30" name="Shape 11">
          <a:extLst>
            <a:ext uri="{FF2B5EF4-FFF2-40B4-BE49-F238E27FC236}">
              <a16:creationId xmlns:a16="http://schemas.microsoft.com/office/drawing/2014/main" id="{00000000-0008-0000-0000-00004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31" name="Shape 11">
          <a:extLst>
            <a:ext uri="{FF2B5EF4-FFF2-40B4-BE49-F238E27FC236}">
              <a16:creationId xmlns:a16="http://schemas.microsoft.com/office/drawing/2014/main" id="{00000000-0008-0000-0000-00004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32" name="Shape 11">
          <a:extLst>
            <a:ext uri="{FF2B5EF4-FFF2-40B4-BE49-F238E27FC236}">
              <a16:creationId xmlns:a16="http://schemas.microsoft.com/office/drawing/2014/main" id="{00000000-0008-0000-0000-00004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33" name="Shape 11">
          <a:extLst>
            <a:ext uri="{FF2B5EF4-FFF2-40B4-BE49-F238E27FC236}">
              <a16:creationId xmlns:a16="http://schemas.microsoft.com/office/drawing/2014/main" id="{00000000-0008-0000-0000-00004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34" name="Shape 11">
          <a:extLst>
            <a:ext uri="{FF2B5EF4-FFF2-40B4-BE49-F238E27FC236}">
              <a16:creationId xmlns:a16="http://schemas.microsoft.com/office/drawing/2014/main" id="{00000000-0008-0000-0000-00004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35" name="Shape 11">
          <a:extLst>
            <a:ext uri="{FF2B5EF4-FFF2-40B4-BE49-F238E27FC236}">
              <a16:creationId xmlns:a16="http://schemas.microsoft.com/office/drawing/2014/main" id="{00000000-0008-0000-0000-00004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36" name="Shape 11">
          <a:extLst>
            <a:ext uri="{FF2B5EF4-FFF2-40B4-BE49-F238E27FC236}">
              <a16:creationId xmlns:a16="http://schemas.microsoft.com/office/drawing/2014/main" id="{00000000-0008-0000-0000-00004C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37" name="Shape 11">
          <a:extLst>
            <a:ext uri="{FF2B5EF4-FFF2-40B4-BE49-F238E27FC236}">
              <a16:creationId xmlns:a16="http://schemas.microsoft.com/office/drawing/2014/main" id="{00000000-0008-0000-0000-00004D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638" name="Shape 10">
          <a:extLst>
            <a:ext uri="{FF2B5EF4-FFF2-40B4-BE49-F238E27FC236}">
              <a16:creationId xmlns:a16="http://schemas.microsoft.com/office/drawing/2014/main" id="{00000000-0008-0000-0000-00004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639" name="Shape 10">
          <a:extLst>
            <a:ext uri="{FF2B5EF4-FFF2-40B4-BE49-F238E27FC236}">
              <a16:creationId xmlns:a16="http://schemas.microsoft.com/office/drawing/2014/main" id="{00000000-0008-0000-0000-00004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640" name="Shape 10">
          <a:extLst>
            <a:ext uri="{FF2B5EF4-FFF2-40B4-BE49-F238E27FC236}">
              <a16:creationId xmlns:a16="http://schemas.microsoft.com/office/drawing/2014/main" id="{00000000-0008-0000-0000-000050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2641" name="Shape 10">
          <a:extLst>
            <a:ext uri="{FF2B5EF4-FFF2-40B4-BE49-F238E27FC236}">
              <a16:creationId xmlns:a16="http://schemas.microsoft.com/office/drawing/2014/main" id="{00000000-0008-0000-0000-000051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42" name="Shape 11">
          <a:extLst>
            <a:ext uri="{FF2B5EF4-FFF2-40B4-BE49-F238E27FC236}">
              <a16:creationId xmlns:a16="http://schemas.microsoft.com/office/drawing/2014/main" id="{00000000-0008-0000-0000-00005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43" name="Shape 11">
          <a:extLst>
            <a:ext uri="{FF2B5EF4-FFF2-40B4-BE49-F238E27FC236}">
              <a16:creationId xmlns:a16="http://schemas.microsoft.com/office/drawing/2014/main" id="{00000000-0008-0000-0000-00005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44" name="Shape 11">
          <a:extLst>
            <a:ext uri="{FF2B5EF4-FFF2-40B4-BE49-F238E27FC236}">
              <a16:creationId xmlns:a16="http://schemas.microsoft.com/office/drawing/2014/main" id="{00000000-0008-0000-0000-00005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45" name="Shape 11">
          <a:extLst>
            <a:ext uri="{FF2B5EF4-FFF2-40B4-BE49-F238E27FC236}">
              <a16:creationId xmlns:a16="http://schemas.microsoft.com/office/drawing/2014/main" id="{00000000-0008-0000-0000-00005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46" name="Shape 11">
          <a:extLst>
            <a:ext uri="{FF2B5EF4-FFF2-40B4-BE49-F238E27FC236}">
              <a16:creationId xmlns:a16="http://schemas.microsoft.com/office/drawing/2014/main" id="{00000000-0008-0000-0000-00005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47" name="Shape 11">
          <a:extLst>
            <a:ext uri="{FF2B5EF4-FFF2-40B4-BE49-F238E27FC236}">
              <a16:creationId xmlns:a16="http://schemas.microsoft.com/office/drawing/2014/main" id="{00000000-0008-0000-0000-00005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48" name="Shape 11">
          <a:extLst>
            <a:ext uri="{FF2B5EF4-FFF2-40B4-BE49-F238E27FC236}">
              <a16:creationId xmlns:a16="http://schemas.microsoft.com/office/drawing/2014/main" id="{00000000-0008-0000-0000-00005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49" name="Shape 11">
          <a:extLst>
            <a:ext uri="{FF2B5EF4-FFF2-40B4-BE49-F238E27FC236}">
              <a16:creationId xmlns:a16="http://schemas.microsoft.com/office/drawing/2014/main" id="{00000000-0008-0000-0000-00005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50" name="Shape 11">
          <a:extLst>
            <a:ext uri="{FF2B5EF4-FFF2-40B4-BE49-F238E27FC236}">
              <a16:creationId xmlns:a16="http://schemas.microsoft.com/office/drawing/2014/main" id="{00000000-0008-0000-0000-00005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2651" name="Shape 11">
          <a:extLst>
            <a:ext uri="{FF2B5EF4-FFF2-40B4-BE49-F238E27FC236}">
              <a16:creationId xmlns:a16="http://schemas.microsoft.com/office/drawing/2014/main" id="{00000000-0008-0000-0000-00005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465</xdr:row>
      <xdr:rowOff>0</xdr:rowOff>
    </xdr:from>
    <xdr:ext cx="771525" cy="857250"/>
    <xdr:sp macro="" textlink="">
      <xdr:nvSpPr>
        <xdr:cNvPr id="2652" name="Shape 11">
          <a:extLst>
            <a:ext uri="{FF2B5EF4-FFF2-40B4-BE49-F238E27FC236}">
              <a16:creationId xmlns:a16="http://schemas.microsoft.com/office/drawing/2014/main" id="{00000000-0008-0000-0000-00005C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76300"/>
    <xdr:sp macro="" textlink="">
      <xdr:nvSpPr>
        <xdr:cNvPr id="2653" name="Shape 25">
          <a:extLst>
            <a:ext uri="{FF2B5EF4-FFF2-40B4-BE49-F238E27FC236}">
              <a16:creationId xmlns:a16="http://schemas.microsoft.com/office/drawing/2014/main" id="{00000000-0008-0000-0000-00005D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76300"/>
    <xdr:sp macro="" textlink="">
      <xdr:nvSpPr>
        <xdr:cNvPr id="2654" name="Shape 25">
          <a:extLst>
            <a:ext uri="{FF2B5EF4-FFF2-40B4-BE49-F238E27FC236}">
              <a16:creationId xmlns:a16="http://schemas.microsoft.com/office/drawing/2014/main" id="{00000000-0008-0000-0000-00005E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76300"/>
    <xdr:sp macro="" textlink="">
      <xdr:nvSpPr>
        <xdr:cNvPr id="2655" name="Shape 25">
          <a:extLst>
            <a:ext uri="{FF2B5EF4-FFF2-40B4-BE49-F238E27FC236}">
              <a16:creationId xmlns:a16="http://schemas.microsoft.com/office/drawing/2014/main" id="{00000000-0008-0000-0000-00005F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76300"/>
    <xdr:sp macro="" textlink="">
      <xdr:nvSpPr>
        <xdr:cNvPr id="2656" name="Shape 25">
          <a:extLst>
            <a:ext uri="{FF2B5EF4-FFF2-40B4-BE49-F238E27FC236}">
              <a16:creationId xmlns:a16="http://schemas.microsoft.com/office/drawing/2014/main" id="{00000000-0008-0000-0000-000060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57" name="Shape 26">
          <a:extLst>
            <a:ext uri="{FF2B5EF4-FFF2-40B4-BE49-F238E27FC236}">
              <a16:creationId xmlns:a16="http://schemas.microsoft.com/office/drawing/2014/main" id="{00000000-0008-0000-0000-000061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58" name="Shape 26">
          <a:extLst>
            <a:ext uri="{FF2B5EF4-FFF2-40B4-BE49-F238E27FC236}">
              <a16:creationId xmlns:a16="http://schemas.microsoft.com/office/drawing/2014/main" id="{00000000-0008-0000-0000-000062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59" name="Shape 26">
          <a:extLst>
            <a:ext uri="{FF2B5EF4-FFF2-40B4-BE49-F238E27FC236}">
              <a16:creationId xmlns:a16="http://schemas.microsoft.com/office/drawing/2014/main" id="{00000000-0008-0000-0000-000063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60" name="Shape 26">
          <a:extLst>
            <a:ext uri="{FF2B5EF4-FFF2-40B4-BE49-F238E27FC236}">
              <a16:creationId xmlns:a16="http://schemas.microsoft.com/office/drawing/2014/main" id="{00000000-0008-0000-0000-000064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61" name="Shape 26">
          <a:extLst>
            <a:ext uri="{FF2B5EF4-FFF2-40B4-BE49-F238E27FC236}">
              <a16:creationId xmlns:a16="http://schemas.microsoft.com/office/drawing/2014/main" id="{00000000-0008-0000-0000-000065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62" name="Shape 26">
          <a:extLst>
            <a:ext uri="{FF2B5EF4-FFF2-40B4-BE49-F238E27FC236}">
              <a16:creationId xmlns:a16="http://schemas.microsoft.com/office/drawing/2014/main" id="{00000000-0008-0000-0000-000066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63" name="Shape 26">
          <a:extLst>
            <a:ext uri="{FF2B5EF4-FFF2-40B4-BE49-F238E27FC236}">
              <a16:creationId xmlns:a16="http://schemas.microsoft.com/office/drawing/2014/main" id="{00000000-0008-0000-0000-000067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64" name="Shape 26">
          <a:extLst>
            <a:ext uri="{FF2B5EF4-FFF2-40B4-BE49-F238E27FC236}">
              <a16:creationId xmlns:a16="http://schemas.microsoft.com/office/drawing/2014/main" id="{00000000-0008-0000-0000-000068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65" name="Shape 26">
          <a:extLst>
            <a:ext uri="{FF2B5EF4-FFF2-40B4-BE49-F238E27FC236}">
              <a16:creationId xmlns:a16="http://schemas.microsoft.com/office/drawing/2014/main" id="{00000000-0008-0000-0000-000069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66" name="Shape 26">
          <a:extLst>
            <a:ext uri="{FF2B5EF4-FFF2-40B4-BE49-F238E27FC236}">
              <a16:creationId xmlns:a16="http://schemas.microsoft.com/office/drawing/2014/main" id="{00000000-0008-0000-0000-00006A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67" name="Shape 26">
          <a:extLst>
            <a:ext uri="{FF2B5EF4-FFF2-40B4-BE49-F238E27FC236}">
              <a16:creationId xmlns:a16="http://schemas.microsoft.com/office/drawing/2014/main" id="{00000000-0008-0000-0000-00006B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68" name="Shape 26">
          <a:extLst>
            <a:ext uri="{FF2B5EF4-FFF2-40B4-BE49-F238E27FC236}">
              <a16:creationId xmlns:a16="http://schemas.microsoft.com/office/drawing/2014/main" id="{00000000-0008-0000-0000-00006C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76300"/>
    <xdr:sp macro="" textlink="">
      <xdr:nvSpPr>
        <xdr:cNvPr id="2669" name="Shape 25">
          <a:extLst>
            <a:ext uri="{FF2B5EF4-FFF2-40B4-BE49-F238E27FC236}">
              <a16:creationId xmlns:a16="http://schemas.microsoft.com/office/drawing/2014/main" id="{00000000-0008-0000-0000-00006D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76300"/>
    <xdr:sp macro="" textlink="">
      <xdr:nvSpPr>
        <xdr:cNvPr id="2670" name="Shape 25">
          <a:extLst>
            <a:ext uri="{FF2B5EF4-FFF2-40B4-BE49-F238E27FC236}">
              <a16:creationId xmlns:a16="http://schemas.microsoft.com/office/drawing/2014/main" id="{00000000-0008-0000-0000-00006E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76300"/>
    <xdr:sp macro="" textlink="">
      <xdr:nvSpPr>
        <xdr:cNvPr id="2671" name="Shape 25">
          <a:extLst>
            <a:ext uri="{FF2B5EF4-FFF2-40B4-BE49-F238E27FC236}">
              <a16:creationId xmlns:a16="http://schemas.microsoft.com/office/drawing/2014/main" id="{00000000-0008-0000-0000-00006F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76300"/>
    <xdr:sp macro="" textlink="">
      <xdr:nvSpPr>
        <xdr:cNvPr id="2672" name="Shape 25">
          <a:extLst>
            <a:ext uri="{FF2B5EF4-FFF2-40B4-BE49-F238E27FC236}">
              <a16:creationId xmlns:a16="http://schemas.microsoft.com/office/drawing/2014/main" id="{00000000-0008-0000-0000-000070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73" name="Shape 26">
          <a:extLst>
            <a:ext uri="{FF2B5EF4-FFF2-40B4-BE49-F238E27FC236}">
              <a16:creationId xmlns:a16="http://schemas.microsoft.com/office/drawing/2014/main" id="{00000000-0008-0000-0000-000071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74" name="Shape 26">
          <a:extLst>
            <a:ext uri="{FF2B5EF4-FFF2-40B4-BE49-F238E27FC236}">
              <a16:creationId xmlns:a16="http://schemas.microsoft.com/office/drawing/2014/main" id="{00000000-0008-0000-0000-000072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75" name="Shape 26">
          <a:extLst>
            <a:ext uri="{FF2B5EF4-FFF2-40B4-BE49-F238E27FC236}">
              <a16:creationId xmlns:a16="http://schemas.microsoft.com/office/drawing/2014/main" id="{00000000-0008-0000-0000-000073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76" name="Shape 26">
          <a:extLst>
            <a:ext uri="{FF2B5EF4-FFF2-40B4-BE49-F238E27FC236}">
              <a16:creationId xmlns:a16="http://schemas.microsoft.com/office/drawing/2014/main" id="{00000000-0008-0000-0000-000074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77" name="Shape 26">
          <a:extLst>
            <a:ext uri="{FF2B5EF4-FFF2-40B4-BE49-F238E27FC236}">
              <a16:creationId xmlns:a16="http://schemas.microsoft.com/office/drawing/2014/main" id="{00000000-0008-0000-0000-000075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78" name="Shape 26">
          <a:extLst>
            <a:ext uri="{FF2B5EF4-FFF2-40B4-BE49-F238E27FC236}">
              <a16:creationId xmlns:a16="http://schemas.microsoft.com/office/drawing/2014/main" id="{00000000-0008-0000-0000-000076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79" name="Shape 26">
          <a:extLst>
            <a:ext uri="{FF2B5EF4-FFF2-40B4-BE49-F238E27FC236}">
              <a16:creationId xmlns:a16="http://schemas.microsoft.com/office/drawing/2014/main" id="{00000000-0008-0000-0000-000077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80" name="Shape 26">
          <a:extLst>
            <a:ext uri="{FF2B5EF4-FFF2-40B4-BE49-F238E27FC236}">
              <a16:creationId xmlns:a16="http://schemas.microsoft.com/office/drawing/2014/main" id="{00000000-0008-0000-0000-000078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81" name="Shape 26">
          <a:extLst>
            <a:ext uri="{FF2B5EF4-FFF2-40B4-BE49-F238E27FC236}">
              <a16:creationId xmlns:a16="http://schemas.microsoft.com/office/drawing/2014/main" id="{00000000-0008-0000-0000-000079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82" name="Shape 26">
          <a:extLst>
            <a:ext uri="{FF2B5EF4-FFF2-40B4-BE49-F238E27FC236}">
              <a16:creationId xmlns:a16="http://schemas.microsoft.com/office/drawing/2014/main" id="{00000000-0008-0000-0000-00007A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83" name="Shape 26">
          <a:extLst>
            <a:ext uri="{FF2B5EF4-FFF2-40B4-BE49-F238E27FC236}">
              <a16:creationId xmlns:a16="http://schemas.microsoft.com/office/drawing/2014/main" id="{00000000-0008-0000-0000-00007B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84" name="Shape 26">
          <a:extLst>
            <a:ext uri="{FF2B5EF4-FFF2-40B4-BE49-F238E27FC236}">
              <a16:creationId xmlns:a16="http://schemas.microsoft.com/office/drawing/2014/main" id="{00000000-0008-0000-0000-00007C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76300"/>
    <xdr:sp macro="" textlink="">
      <xdr:nvSpPr>
        <xdr:cNvPr id="2685" name="Shape 25">
          <a:extLst>
            <a:ext uri="{FF2B5EF4-FFF2-40B4-BE49-F238E27FC236}">
              <a16:creationId xmlns:a16="http://schemas.microsoft.com/office/drawing/2014/main" id="{00000000-0008-0000-0000-00007D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76300"/>
    <xdr:sp macro="" textlink="">
      <xdr:nvSpPr>
        <xdr:cNvPr id="2686" name="Shape 25">
          <a:extLst>
            <a:ext uri="{FF2B5EF4-FFF2-40B4-BE49-F238E27FC236}">
              <a16:creationId xmlns:a16="http://schemas.microsoft.com/office/drawing/2014/main" id="{00000000-0008-0000-0000-00007E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76300"/>
    <xdr:sp macro="" textlink="">
      <xdr:nvSpPr>
        <xdr:cNvPr id="2687" name="Shape 25">
          <a:extLst>
            <a:ext uri="{FF2B5EF4-FFF2-40B4-BE49-F238E27FC236}">
              <a16:creationId xmlns:a16="http://schemas.microsoft.com/office/drawing/2014/main" id="{00000000-0008-0000-0000-00007F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76300"/>
    <xdr:sp macro="" textlink="">
      <xdr:nvSpPr>
        <xdr:cNvPr id="2688" name="Shape 25">
          <a:extLst>
            <a:ext uri="{FF2B5EF4-FFF2-40B4-BE49-F238E27FC236}">
              <a16:creationId xmlns:a16="http://schemas.microsoft.com/office/drawing/2014/main" id="{00000000-0008-0000-0000-0000800A0000}"/>
            </a:ext>
          </a:extLst>
        </xdr:cNvPr>
        <xdr:cNvSpPr/>
      </xdr:nvSpPr>
      <xdr:spPr>
        <a:xfrm>
          <a:off x="4965000" y="3346274"/>
          <a:ext cx="762000" cy="8674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89" name="Shape 26">
          <a:extLst>
            <a:ext uri="{FF2B5EF4-FFF2-40B4-BE49-F238E27FC236}">
              <a16:creationId xmlns:a16="http://schemas.microsoft.com/office/drawing/2014/main" id="{00000000-0008-0000-0000-000081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90" name="Shape 26">
          <a:extLst>
            <a:ext uri="{FF2B5EF4-FFF2-40B4-BE49-F238E27FC236}">
              <a16:creationId xmlns:a16="http://schemas.microsoft.com/office/drawing/2014/main" id="{00000000-0008-0000-0000-000082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91" name="Shape 26">
          <a:extLst>
            <a:ext uri="{FF2B5EF4-FFF2-40B4-BE49-F238E27FC236}">
              <a16:creationId xmlns:a16="http://schemas.microsoft.com/office/drawing/2014/main" id="{00000000-0008-0000-0000-000083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92" name="Shape 26">
          <a:extLst>
            <a:ext uri="{FF2B5EF4-FFF2-40B4-BE49-F238E27FC236}">
              <a16:creationId xmlns:a16="http://schemas.microsoft.com/office/drawing/2014/main" id="{00000000-0008-0000-0000-000084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93" name="Shape 26">
          <a:extLst>
            <a:ext uri="{FF2B5EF4-FFF2-40B4-BE49-F238E27FC236}">
              <a16:creationId xmlns:a16="http://schemas.microsoft.com/office/drawing/2014/main" id="{00000000-0008-0000-0000-000085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94" name="Shape 26">
          <a:extLst>
            <a:ext uri="{FF2B5EF4-FFF2-40B4-BE49-F238E27FC236}">
              <a16:creationId xmlns:a16="http://schemas.microsoft.com/office/drawing/2014/main" id="{00000000-0008-0000-0000-000086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95" name="Shape 26">
          <a:extLst>
            <a:ext uri="{FF2B5EF4-FFF2-40B4-BE49-F238E27FC236}">
              <a16:creationId xmlns:a16="http://schemas.microsoft.com/office/drawing/2014/main" id="{00000000-0008-0000-0000-000087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96" name="Shape 26">
          <a:extLst>
            <a:ext uri="{FF2B5EF4-FFF2-40B4-BE49-F238E27FC236}">
              <a16:creationId xmlns:a16="http://schemas.microsoft.com/office/drawing/2014/main" id="{00000000-0008-0000-0000-000088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97" name="Shape 26">
          <a:extLst>
            <a:ext uri="{FF2B5EF4-FFF2-40B4-BE49-F238E27FC236}">
              <a16:creationId xmlns:a16="http://schemas.microsoft.com/office/drawing/2014/main" id="{00000000-0008-0000-0000-000089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98" name="Shape 26">
          <a:extLst>
            <a:ext uri="{FF2B5EF4-FFF2-40B4-BE49-F238E27FC236}">
              <a16:creationId xmlns:a16="http://schemas.microsoft.com/office/drawing/2014/main" id="{00000000-0008-0000-0000-00008A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453</xdr:row>
      <xdr:rowOff>0</xdr:rowOff>
    </xdr:from>
    <xdr:ext cx="771525" cy="866775"/>
    <xdr:sp macro="" textlink="">
      <xdr:nvSpPr>
        <xdr:cNvPr id="2699" name="Shape 26">
          <a:extLst>
            <a:ext uri="{FF2B5EF4-FFF2-40B4-BE49-F238E27FC236}">
              <a16:creationId xmlns:a16="http://schemas.microsoft.com/office/drawing/2014/main" id="{00000000-0008-0000-0000-00008B0A0000}"/>
            </a:ext>
          </a:extLst>
        </xdr:cNvPr>
        <xdr:cNvSpPr/>
      </xdr:nvSpPr>
      <xdr:spPr>
        <a:xfrm>
          <a:off x="4965000" y="3351036"/>
          <a:ext cx="762000" cy="8579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00" name="Shape 10">
          <a:extLst>
            <a:ext uri="{FF2B5EF4-FFF2-40B4-BE49-F238E27FC236}">
              <a16:creationId xmlns:a16="http://schemas.microsoft.com/office/drawing/2014/main" id="{00000000-0008-0000-0000-00008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01" name="Shape 10">
          <a:extLst>
            <a:ext uri="{FF2B5EF4-FFF2-40B4-BE49-F238E27FC236}">
              <a16:creationId xmlns:a16="http://schemas.microsoft.com/office/drawing/2014/main" id="{00000000-0008-0000-0000-00008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02" name="Shape 10">
          <a:extLst>
            <a:ext uri="{FF2B5EF4-FFF2-40B4-BE49-F238E27FC236}">
              <a16:creationId xmlns:a16="http://schemas.microsoft.com/office/drawing/2014/main" id="{00000000-0008-0000-0000-00008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03" name="Shape 10">
          <a:extLst>
            <a:ext uri="{FF2B5EF4-FFF2-40B4-BE49-F238E27FC236}">
              <a16:creationId xmlns:a16="http://schemas.microsoft.com/office/drawing/2014/main" id="{00000000-0008-0000-0000-00008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04" name="Shape 11">
          <a:extLst>
            <a:ext uri="{FF2B5EF4-FFF2-40B4-BE49-F238E27FC236}">
              <a16:creationId xmlns:a16="http://schemas.microsoft.com/office/drawing/2014/main" id="{00000000-0008-0000-0000-000090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05" name="Shape 11">
          <a:extLst>
            <a:ext uri="{FF2B5EF4-FFF2-40B4-BE49-F238E27FC236}">
              <a16:creationId xmlns:a16="http://schemas.microsoft.com/office/drawing/2014/main" id="{00000000-0008-0000-0000-000091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06" name="Shape 11">
          <a:extLst>
            <a:ext uri="{FF2B5EF4-FFF2-40B4-BE49-F238E27FC236}">
              <a16:creationId xmlns:a16="http://schemas.microsoft.com/office/drawing/2014/main" id="{00000000-0008-0000-0000-00009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07" name="Shape 11">
          <a:extLst>
            <a:ext uri="{FF2B5EF4-FFF2-40B4-BE49-F238E27FC236}">
              <a16:creationId xmlns:a16="http://schemas.microsoft.com/office/drawing/2014/main" id="{00000000-0008-0000-0000-00009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08" name="Shape 11">
          <a:extLst>
            <a:ext uri="{FF2B5EF4-FFF2-40B4-BE49-F238E27FC236}">
              <a16:creationId xmlns:a16="http://schemas.microsoft.com/office/drawing/2014/main" id="{00000000-0008-0000-0000-00009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09" name="Shape 11">
          <a:extLst>
            <a:ext uri="{FF2B5EF4-FFF2-40B4-BE49-F238E27FC236}">
              <a16:creationId xmlns:a16="http://schemas.microsoft.com/office/drawing/2014/main" id="{00000000-0008-0000-0000-00009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10" name="Shape 11">
          <a:extLst>
            <a:ext uri="{FF2B5EF4-FFF2-40B4-BE49-F238E27FC236}">
              <a16:creationId xmlns:a16="http://schemas.microsoft.com/office/drawing/2014/main" id="{00000000-0008-0000-0000-00009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11" name="Shape 11">
          <a:extLst>
            <a:ext uri="{FF2B5EF4-FFF2-40B4-BE49-F238E27FC236}">
              <a16:creationId xmlns:a16="http://schemas.microsoft.com/office/drawing/2014/main" id="{00000000-0008-0000-0000-00009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12" name="Shape 11">
          <a:extLst>
            <a:ext uri="{FF2B5EF4-FFF2-40B4-BE49-F238E27FC236}">
              <a16:creationId xmlns:a16="http://schemas.microsoft.com/office/drawing/2014/main" id="{00000000-0008-0000-0000-00009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13" name="Shape 11">
          <a:extLst>
            <a:ext uri="{FF2B5EF4-FFF2-40B4-BE49-F238E27FC236}">
              <a16:creationId xmlns:a16="http://schemas.microsoft.com/office/drawing/2014/main" id="{00000000-0008-0000-0000-00009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14" name="Shape 11">
          <a:extLst>
            <a:ext uri="{FF2B5EF4-FFF2-40B4-BE49-F238E27FC236}">
              <a16:creationId xmlns:a16="http://schemas.microsoft.com/office/drawing/2014/main" id="{00000000-0008-0000-0000-00009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15" name="Shape 11">
          <a:extLst>
            <a:ext uri="{FF2B5EF4-FFF2-40B4-BE49-F238E27FC236}">
              <a16:creationId xmlns:a16="http://schemas.microsoft.com/office/drawing/2014/main" id="{00000000-0008-0000-0000-00009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16" name="Shape 10">
          <a:extLst>
            <a:ext uri="{FF2B5EF4-FFF2-40B4-BE49-F238E27FC236}">
              <a16:creationId xmlns:a16="http://schemas.microsoft.com/office/drawing/2014/main" id="{00000000-0008-0000-0000-00009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17" name="Shape 10">
          <a:extLst>
            <a:ext uri="{FF2B5EF4-FFF2-40B4-BE49-F238E27FC236}">
              <a16:creationId xmlns:a16="http://schemas.microsoft.com/office/drawing/2014/main" id="{00000000-0008-0000-0000-00009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18" name="Shape 10">
          <a:extLst>
            <a:ext uri="{FF2B5EF4-FFF2-40B4-BE49-F238E27FC236}">
              <a16:creationId xmlns:a16="http://schemas.microsoft.com/office/drawing/2014/main" id="{00000000-0008-0000-0000-00009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19" name="Shape 10">
          <a:extLst>
            <a:ext uri="{FF2B5EF4-FFF2-40B4-BE49-F238E27FC236}">
              <a16:creationId xmlns:a16="http://schemas.microsoft.com/office/drawing/2014/main" id="{00000000-0008-0000-0000-00009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20" name="Shape 11">
          <a:extLst>
            <a:ext uri="{FF2B5EF4-FFF2-40B4-BE49-F238E27FC236}">
              <a16:creationId xmlns:a16="http://schemas.microsoft.com/office/drawing/2014/main" id="{00000000-0008-0000-0000-0000A0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21" name="Shape 11">
          <a:extLst>
            <a:ext uri="{FF2B5EF4-FFF2-40B4-BE49-F238E27FC236}">
              <a16:creationId xmlns:a16="http://schemas.microsoft.com/office/drawing/2014/main" id="{00000000-0008-0000-0000-0000A1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22" name="Shape 11">
          <a:extLst>
            <a:ext uri="{FF2B5EF4-FFF2-40B4-BE49-F238E27FC236}">
              <a16:creationId xmlns:a16="http://schemas.microsoft.com/office/drawing/2014/main" id="{00000000-0008-0000-0000-0000A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23" name="Shape 11">
          <a:extLst>
            <a:ext uri="{FF2B5EF4-FFF2-40B4-BE49-F238E27FC236}">
              <a16:creationId xmlns:a16="http://schemas.microsoft.com/office/drawing/2014/main" id="{00000000-0008-0000-0000-0000A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24" name="Shape 11">
          <a:extLst>
            <a:ext uri="{FF2B5EF4-FFF2-40B4-BE49-F238E27FC236}">
              <a16:creationId xmlns:a16="http://schemas.microsoft.com/office/drawing/2014/main" id="{00000000-0008-0000-0000-0000A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25" name="Shape 11">
          <a:extLst>
            <a:ext uri="{FF2B5EF4-FFF2-40B4-BE49-F238E27FC236}">
              <a16:creationId xmlns:a16="http://schemas.microsoft.com/office/drawing/2014/main" id="{00000000-0008-0000-0000-0000A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26" name="Shape 11">
          <a:extLst>
            <a:ext uri="{FF2B5EF4-FFF2-40B4-BE49-F238E27FC236}">
              <a16:creationId xmlns:a16="http://schemas.microsoft.com/office/drawing/2014/main" id="{00000000-0008-0000-0000-0000A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27" name="Shape 11">
          <a:extLst>
            <a:ext uri="{FF2B5EF4-FFF2-40B4-BE49-F238E27FC236}">
              <a16:creationId xmlns:a16="http://schemas.microsoft.com/office/drawing/2014/main" id="{00000000-0008-0000-0000-0000A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28" name="Shape 11">
          <a:extLst>
            <a:ext uri="{FF2B5EF4-FFF2-40B4-BE49-F238E27FC236}">
              <a16:creationId xmlns:a16="http://schemas.microsoft.com/office/drawing/2014/main" id="{00000000-0008-0000-0000-0000A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29" name="Shape 11">
          <a:extLst>
            <a:ext uri="{FF2B5EF4-FFF2-40B4-BE49-F238E27FC236}">
              <a16:creationId xmlns:a16="http://schemas.microsoft.com/office/drawing/2014/main" id="{00000000-0008-0000-0000-0000A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30" name="Shape 11">
          <a:extLst>
            <a:ext uri="{FF2B5EF4-FFF2-40B4-BE49-F238E27FC236}">
              <a16:creationId xmlns:a16="http://schemas.microsoft.com/office/drawing/2014/main" id="{00000000-0008-0000-0000-0000A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31" name="Shape 11">
          <a:extLst>
            <a:ext uri="{FF2B5EF4-FFF2-40B4-BE49-F238E27FC236}">
              <a16:creationId xmlns:a16="http://schemas.microsoft.com/office/drawing/2014/main" id="{00000000-0008-0000-0000-0000AB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32" name="Shape 10">
          <a:extLst>
            <a:ext uri="{FF2B5EF4-FFF2-40B4-BE49-F238E27FC236}">
              <a16:creationId xmlns:a16="http://schemas.microsoft.com/office/drawing/2014/main" id="{00000000-0008-0000-0000-0000A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33" name="Shape 10">
          <a:extLst>
            <a:ext uri="{FF2B5EF4-FFF2-40B4-BE49-F238E27FC236}">
              <a16:creationId xmlns:a16="http://schemas.microsoft.com/office/drawing/2014/main" id="{00000000-0008-0000-0000-0000A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34" name="Shape 10">
          <a:extLst>
            <a:ext uri="{FF2B5EF4-FFF2-40B4-BE49-F238E27FC236}">
              <a16:creationId xmlns:a16="http://schemas.microsoft.com/office/drawing/2014/main" id="{00000000-0008-0000-0000-0000A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35" name="Shape 10">
          <a:extLst>
            <a:ext uri="{FF2B5EF4-FFF2-40B4-BE49-F238E27FC236}">
              <a16:creationId xmlns:a16="http://schemas.microsoft.com/office/drawing/2014/main" id="{00000000-0008-0000-0000-0000AF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36" name="Shape 11">
          <a:extLst>
            <a:ext uri="{FF2B5EF4-FFF2-40B4-BE49-F238E27FC236}">
              <a16:creationId xmlns:a16="http://schemas.microsoft.com/office/drawing/2014/main" id="{00000000-0008-0000-0000-0000B0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37" name="Shape 11">
          <a:extLst>
            <a:ext uri="{FF2B5EF4-FFF2-40B4-BE49-F238E27FC236}">
              <a16:creationId xmlns:a16="http://schemas.microsoft.com/office/drawing/2014/main" id="{00000000-0008-0000-0000-0000B1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38" name="Shape 11">
          <a:extLst>
            <a:ext uri="{FF2B5EF4-FFF2-40B4-BE49-F238E27FC236}">
              <a16:creationId xmlns:a16="http://schemas.microsoft.com/office/drawing/2014/main" id="{00000000-0008-0000-0000-0000B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39" name="Shape 11">
          <a:extLst>
            <a:ext uri="{FF2B5EF4-FFF2-40B4-BE49-F238E27FC236}">
              <a16:creationId xmlns:a16="http://schemas.microsoft.com/office/drawing/2014/main" id="{00000000-0008-0000-0000-0000B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40" name="Shape 11">
          <a:extLst>
            <a:ext uri="{FF2B5EF4-FFF2-40B4-BE49-F238E27FC236}">
              <a16:creationId xmlns:a16="http://schemas.microsoft.com/office/drawing/2014/main" id="{00000000-0008-0000-0000-0000B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41" name="Shape 11">
          <a:extLst>
            <a:ext uri="{FF2B5EF4-FFF2-40B4-BE49-F238E27FC236}">
              <a16:creationId xmlns:a16="http://schemas.microsoft.com/office/drawing/2014/main" id="{00000000-0008-0000-0000-0000B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42" name="Shape 11">
          <a:extLst>
            <a:ext uri="{FF2B5EF4-FFF2-40B4-BE49-F238E27FC236}">
              <a16:creationId xmlns:a16="http://schemas.microsoft.com/office/drawing/2014/main" id="{00000000-0008-0000-0000-0000B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43" name="Shape 11">
          <a:extLst>
            <a:ext uri="{FF2B5EF4-FFF2-40B4-BE49-F238E27FC236}">
              <a16:creationId xmlns:a16="http://schemas.microsoft.com/office/drawing/2014/main" id="{00000000-0008-0000-0000-0000B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44" name="Shape 11">
          <a:extLst>
            <a:ext uri="{FF2B5EF4-FFF2-40B4-BE49-F238E27FC236}">
              <a16:creationId xmlns:a16="http://schemas.microsoft.com/office/drawing/2014/main" id="{00000000-0008-0000-0000-0000B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45" name="Shape 11">
          <a:extLst>
            <a:ext uri="{FF2B5EF4-FFF2-40B4-BE49-F238E27FC236}">
              <a16:creationId xmlns:a16="http://schemas.microsoft.com/office/drawing/2014/main" id="{00000000-0008-0000-0000-0000B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461</xdr:row>
      <xdr:rowOff>0</xdr:rowOff>
    </xdr:from>
    <xdr:ext cx="771525" cy="857250"/>
    <xdr:sp macro="" textlink="">
      <xdr:nvSpPr>
        <xdr:cNvPr id="2746" name="Shape 11">
          <a:extLst>
            <a:ext uri="{FF2B5EF4-FFF2-40B4-BE49-F238E27FC236}">
              <a16:creationId xmlns:a16="http://schemas.microsoft.com/office/drawing/2014/main" id="{00000000-0008-0000-0000-0000B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747" name="Shape 12">
          <a:extLst>
            <a:ext uri="{FF2B5EF4-FFF2-40B4-BE49-F238E27FC236}">
              <a16:creationId xmlns:a16="http://schemas.microsoft.com/office/drawing/2014/main" id="{00000000-0008-0000-0000-0000BB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748" name="Shape 12">
          <a:extLst>
            <a:ext uri="{FF2B5EF4-FFF2-40B4-BE49-F238E27FC236}">
              <a16:creationId xmlns:a16="http://schemas.microsoft.com/office/drawing/2014/main" id="{00000000-0008-0000-0000-0000B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749" name="Shape 12">
          <a:extLst>
            <a:ext uri="{FF2B5EF4-FFF2-40B4-BE49-F238E27FC236}">
              <a16:creationId xmlns:a16="http://schemas.microsoft.com/office/drawing/2014/main" id="{00000000-0008-0000-0000-0000B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750" name="Shape 12">
          <a:extLst>
            <a:ext uri="{FF2B5EF4-FFF2-40B4-BE49-F238E27FC236}">
              <a16:creationId xmlns:a16="http://schemas.microsoft.com/office/drawing/2014/main" id="{00000000-0008-0000-0000-0000B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51" name="Shape 11">
          <a:extLst>
            <a:ext uri="{FF2B5EF4-FFF2-40B4-BE49-F238E27FC236}">
              <a16:creationId xmlns:a16="http://schemas.microsoft.com/office/drawing/2014/main" id="{00000000-0008-0000-0000-0000BF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52" name="Shape 11">
          <a:extLst>
            <a:ext uri="{FF2B5EF4-FFF2-40B4-BE49-F238E27FC236}">
              <a16:creationId xmlns:a16="http://schemas.microsoft.com/office/drawing/2014/main" id="{00000000-0008-0000-0000-0000C0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53" name="Shape 11">
          <a:extLst>
            <a:ext uri="{FF2B5EF4-FFF2-40B4-BE49-F238E27FC236}">
              <a16:creationId xmlns:a16="http://schemas.microsoft.com/office/drawing/2014/main" id="{00000000-0008-0000-0000-0000C1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54" name="Shape 11">
          <a:extLst>
            <a:ext uri="{FF2B5EF4-FFF2-40B4-BE49-F238E27FC236}">
              <a16:creationId xmlns:a16="http://schemas.microsoft.com/office/drawing/2014/main" id="{00000000-0008-0000-0000-0000C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55" name="Shape 11">
          <a:extLst>
            <a:ext uri="{FF2B5EF4-FFF2-40B4-BE49-F238E27FC236}">
              <a16:creationId xmlns:a16="http://schemas.microsoft.com/office/drawing/2014/main" id="{00000000-0008-0000-0000-0000C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56" name="Shape 11">
          <a:extLst>
            <a:ext uri="{FF2B5EF4-FFF2-40B4-BE49-F238E27FC236}">
              <a16:creationId xmlns:a16="http://schemas.microsoft.com/office/drawing/2014/main" id="{00000000-0008-0000-0000-0000C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57" name="Shape 11">
          <a:extLst>
            <a:ext uri="{FF2B5EF4-FFF2-40B4-BE49-F238E27FC236}">
              <a16:creationId xmlns:a16="http://schemas.microsoft.com/office/drawing/2014/main" id="{00000000-0008-0000-0000-0000C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58" name="Shape 11">
          <a:extLst>
            <a:ext uri="{FF2B5EF4-FFF2-40B4-BE49-F238E27FC236}">
              <a16:creationId xmlns:a16="http://schemas.microsoft.com/office/drawing/2014/main" id="{00000000-0008-0000-0000-0000C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59" name="Shape 11">
          <a:extLst>
            <a:ext uri="{FF2B5EF4-FFF2-40B4-BE49-F238E27FC236}">
              <a16:creationId xmlns:a16="http://schemas.microsoft.com/office/drawing/2014/main" id="{00000000-0008-0000-0000-0000C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60" name="Shape 11">
          <a:extLst>
            <a:ext uri="{FF2B5EF4-FFF2-40B4-BE49-F238E27FC236}">
              <a16:creationId xmlns:a16="http://schemas.microsoft.com/office/drawing/2014/main" id="{00000000-0008-0000-0000-0000C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61" name="Shape 11">
          <a:extLst>
            <a:ext uri="{FF2B5EF4-FFF2-40B4-BE49-F238E27FC236}">
              <a16:creationId xmlns:a16="http://schemas.microsoft.com/office/drawing/2014/main" id="{00000000-0008-0000-0000-0000C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62" name="Shape 11">
          <a:extLst>
            <a:ext uri="{FF2B5EF4-FFF2-40B4-BE49-F238E27FC236}">
              <a16:creationId xmlns:a16="http://schemas.microsoft.com/office/drawing/2014/main" id="{00000000-0008-0000-0000-0000C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763" name="Shape 12">
          <a:extLst>
            <a:ext uri="{FF2B5EF4-FFF2-40B4-BE49-F238E27FC236}">
              <a16:creationId xmlns:a16="http://schemas.microsoft.com/office/drawing/2014/main" id="{00000000-0008-0000-0000-0000CB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764" name="Shape 12">
          <a:extLst>
            <a:ext uri="{FF2B5EF4-FFF2-40B4-BE49-F238E27FC236}">
              <a16:creationId xmlns:a16="http://schemas.microsoft.com/office/drawing/2014/main" id="{00000000-0008-0000-0000-0000C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765" name="Shape 12">
          <a:extLst>
            <a:ext uri="{FF2B5EF4-FFF2-40B4-BE49-F238E27FC236}">
              <a16:creationId xmlns:a16="http://schemas.microsoft.com/office/drawing/2014/main" id="{00000000-0008-0000-0000-0000C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766" name="Shape 12">
          <a:extLst>
            <a:ext uri="{FF2B5EF4-FFF2-40B4-BE49-F238E27FC236}">
              <a16:creationId xmlns:a16="http://schemas.microsoft.com/office/drawing/2014/main" id="{00000000-0008-0000-0000-0000C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67" name="Shape 11">
          <a:extLst>
            <a:ext uri="{FF2B5EF4-FFF2-40B4-BE49-F238E27FC236}">
              <a16:creationId xmlns:a16="http://schemas.microsoft.com/office/drawing/2014/main" id="{00000000-0008-0000-0000-0000CF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68" name="Shape 11">
          <a:extLst>
            <a:ext uri="{FF2B5EF4-FFF2-40B4-BE49-F238E27FC236}">
              <a16:creationId xmlns:a16="http://schemas.microsoft.com/office/drawing/2014/main" id="{00000000-0008-0000-0000-0000D0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69" name="Shape 11">
          <a:extLst>
            <a:ext uri="{FF2B5EF4-FFF2-40B4-BE49-F238E27FC236}">
              <a16:creationId xmlns:a16="http://schemas.microsoft.com/office/drawing/2014/main" id="{00000000-0008-0000-0000-0000D1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70" name="Shape 11">
          <a:extLst>
            <a:ext uri="{FF2B5EF4-FFF2-40B4-BE49-F238E27FC236}">
              <a16:creationId xmlns:a16="http://schemas.microsoft.com/office/drawing/2014/main" id="{00000000-0008-0000-0000-0000D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71" name="Shape 11">
          <a:extLst>
            <a:ext uri="{FF2B5EF4-FFF2-40B4-BE49-F238E27FC236}">
              <a16:creationId xmlns:a16="http://schemas.microsoft.com/office/drawing/2014/main" id="{00000000-0008-0000-0000-0000D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72" name="Shape 11">
          <a:extLst>
            <a:ext uri="{FF2B5EF4-FFF2-40B4-BE49-F238E27FC236}">
              <a16:creationId xmlns:a16="http://schemas.microsoft.com/office/drawing/2014/main" id="{00000000-0008-0000-0000-0000D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73" name="Shape 11">
          <a:extLst>
            <a:ext uri="{FF2B5EF4-FFF2-40B4-BE49-F238E27FC236}">
              <a16:creationId xmlns:a16="http://schemas.microsoft.com/office/drawing/2014/main" id="{00000000-0008-0000-0000-0000D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74" name="Shape 11">
          <a:extLst>
            <a:ext uri="{FF2B5EF4-FFF2-40B4-BE49-F238E27FC236}">
              <a16:creationId xmlns:a16="http://schemas.microsoft.com/office/drawing/2014/main" id="{00000000-0008-0000-0000-0000D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75" name="Shape 11">
          <a:extLst>
            <a:ext uri="{FF2B5EF4-FFF2-40B4-BE49-F238E27FC236}">
              <a16:creationId xmlns:a16="http://schemas.microsoft.com/office/drawing/2014/main" id="{00000000-0008-0000-0000-0000D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76" name="Shape 11">
          <a:extLst>
            <a:ext uri="{FF2B5EF4-FFF2-40B4-BE49-F238E27FC236}">
              <a16:creationId xmlns:a16="http://schemas.microsoft.com/office/drawing/2014/main" id="{00000000-0008-0000-0000-0000D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77" name="Shape 11">
          <a:extLst>
            <a:ext uri="{FF2B5EF4-FFF2-40B4-BE49-F238E27FC236}">
              <a16:creationId xmlns:a16="http://schemas.microsoft.com/office/drawing/2014/main" id="{00000000-0008-0000-0000-0000D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78" name="Shape 11">
          <a:extLst>
            <a:ext uri="{FF2B5EF4-FFF2-40B4-BE49-F238E27FC236}">
              <a16:creationId xmlns:a16="http://schemas.microsoft.com/office/drawing/2014/main" id="{00000000-0008-0000-0000-0000DA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779" name="Shape 12">
          <a:extLst>
            <a:ext uri="{FF2B5EF4-FFF2-40B4-BE49-F238E27FC236}">
              <a16:creationId xmlns:a16="http://schemas.microsoft.com/office/drawing/2014/main" id="{00000000-0008-0000-0000-0000DB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780" name="Shape 12">
          <a:extLst>
            <a:ext uri="{FF2B5EF4-FFF2-40B4-BE49-F238E27FC236}">
              <a16:creationId xmlns:a16="http://schemas.microsoft.com/office/drawing/2014/main" id="{00000000-0008-0000-0000-0000D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781" name="Shape 12">
          <a:extLst>
            <a:ext uri="{FF2B5EF4-FFF2-40B4-BE49-F238E27FC236}">
              <a16:creationId xmlns:a16="http://schemas.microsoft.com/office/drawing/2014/main" id="{00000000-0008-0000-0000-0000D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782" name="Shape 12">
          <a:extLst>
            <a:ext uri="{FF2B5EF4-FFF2-40B4-BE49-F238E27FC236}">
              <a16:creationId xmlns:a16="http://schemas.microsoft.com/office/drawing/2014/main" id="{00000000-0008-0000-0000-0000DE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83" name="Shape 11">
          <a:extLst>
            <a:ext uri="{FF2B5EF4-FFF2-40B4-BE49-F238E27FC236}">
              <a16:creationId xmlns:a16="http://schemas.microsoft.com/office/drawing/2014/main" id="{00000000-0008-0000-0000-0000DF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84" name="Shape 11">
          <a:extLst>
            <a:ext uri="{FF2B5EF4-FFF2-40B4-BE49-F238E27FC236}">
              <a16:creationId xmlns:a16="http://schemas.microsoft.com/office/drawing/2014/main" id="{00000000-0008-0000-0000-0000E0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85" name="Shape 11">
          <a:extLst>
            <a:ext uri="{FF2B5EF4-FFF2-40B4-BE49-F238E27FC236}">
              <a16:creationId xmlns:a16="http://schemas.microsoft.com/office/drawing/2014/main" id="{00000000-0008-0000-0000-0000E1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86" name="Shape 11">
          <a:extLst>
            <a:ext uri="{FF2B5EF4-FFF2-40B4-BE49-F238E27FC236}">
              <a16:creationId xmlns:a16="http://schemas.microsoft.com/office/drawing/2014/main" id="{00000000-0008-0000-0000-0000E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87" name="Shape 11">
          <a:extLst>
            <a:ext uri="{FF2B5EF4-FFF2-40B4-BE49-F238E27FC236}">
              <a16:creationId xmlns:a16="http://schemas.microsoft.com/office/drawing/2014/main" id="{00000000-0008-0000-0000-0000E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88" name="Shape 11">
          <a:extLst>
            <a:ext uri="{FF2B5EF4-FFF2-40B4-BE49-F238E27FC236}">
              <a16:creationId xmlns:a16="http://schemas.microsoft.com/office/drawing/2014/main" id="{00000000-0008-0000-0000-0000E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89" name="Shape 11">
          <a:extLst>
            <a:ext uri="{FF2B5EF4-FFF2-40B4-BE49-F238E27FC236}">
              <a16:creationId xmlns:a16="http://schemas.microsoft.com/office/drawing/2014/main" id="{00000000-0008-0000-0000-0000E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90" name="Shape 11">
          <a:extLst>
            <a:ext uri="{FF2B5EF4-FFF2-40B4-BE49-F238E27FC236}">
              <a16:creationId xmlns:a16="http://schemas.microsoft.com/office/drawing/2014/main" id="{00000000-0008-0000-0000-0000E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91" name="Shape 11">
          <a:extLst>
            <a:ext uri="{FF2B5EF4-FFF2-40B4-BE49-F238E27FC236}">
              <a16:creationId xmlns:a16="http://schemas.microsoft.com/office/drawing/2014/main" id="{00000000-0008-0000-0000-0000E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792" name="Shape 11">
          <a:extLst>
            <a:ext uri="{FF2B5EF4-FFF2-40B4-BE49-F238E27FC236}">
              <a16:creationId xmlns:a16="http://schemas.microsoft.com/office/drawing/2014/main" id="{00000000-0008-0000-0000-0000E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462</xdr:row>
      <xdr:rowOff>0</xdr:rowOff>
    </xdr:from>
    <xdr:ext cx="771525" cy="857250"/>
    <xdr:sp macro="" textlink="">
      <xdr:nvSpPr>
        <xdr:cNvPr id="2793" name="Shape 11">
          <a:extLst>
            <a:ext uri="{FF2B5EF4-FFF2-40B4-BE49-F238E27FC236}">
              <a16:creationId xmlns:a16="http://schemas.microsoft.com/office/drawing/2014/main" id="{00000000-0008-0000-0000-0000E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94" name="Shape 10">
          <a:extLst>
            <a:ext uri="{FF2B5EF4-FFF2-40B4-BE49-F238E27FC236}">
              <a16:creationId xmlns:a16="http://schemas.microsoft.com/office/drawing/2014/main" id="{00000000-0008-0000-0000-0000EA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95" name="Shape 10">
          <a:extLst>
            <a:ext uri="{FF2B5EF4-FFF2-40B4-BE49-F238E27FC236}">
              <a16:creationId xmlns:a16="http://schemas.microsoft.com/office/drawing/2014/main" id="{00000000-0008-0000-0000-0000EB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96" name="Shape 10">
          <a:extLst>
            <a:ext uri="{FF2B5EF4-FFF2-40B4-BE49-F238E27FC236}">
              <a16:creationId xmlns:a16="http://schemas.microsoft.com/office/drawing/2014/main" id="{00000000-0008-0000-0000-0000E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797" name="Shape 10">
          <a:extLst>
            <a:ext uri="{FF2B5EF4-FFF2-40B4-BE49-F238E27FC236}">
              <a16:creationId xmlns:a16="http://schemas.microsoft.com/office/drawing/2014/main" id="{00000000-0008-0000-0000-0000E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98" name="Shape 11">
          <a:extLst>
            <a:ext uri="{FF2B5EF4-FFF2-40B4-BE49-F238E27FC236}">
              <a16:creationId xmlns:a16="http://schemas.microsoft.com/office/drawing/2014/main" id="{00000000-0008-0000-0000-0000EE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799" name="Shape 11">
          <a:extLst>
            <a:ext uri="{FF2B5EF4-FFF2-40B4-BE49-F238E27FC236}">
              <a16:creationId xmlns:a16="http://schemas.microsoft.com/office/drawing/2014/main" id="{00000000-0008-0000-0000-0000EF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00" name="Shape 11">
          <a:extLst>
            <a:ext uri="{FF2B5EF4-FFF2-40B4-BE49-F238E27FC236}">
              <a16:creationId xmlns:a16="http://schemas.microsoft.com/office/drawing/2014/main" id="{00000000-0008-0000-0000-0000F0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01" name="Shape 11">
          <a:extLst>
            <a:ext uri="{FF2B5EF4-FFF2-40B4-BE49-F238E27FC236}">
              <a16:creationId xmlns:a16="http://schemas.microsoft.com/office/drawing/2014/main" id="{00000000-0008-0000-0000-0000F1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02" name="Shape 11">
          <a:extLst>
            <a:ext uri="{FF2B5EF4-FFF2-40B4-BE49-F238E27FC236}">
              <a16:creationId xmlns:a16="http://schemas.microsoft.com/office/drawing/2014/main" id="{00000000-0008-0000-0000-0000F2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03" name="Shape 11">
          <a:extLst>
            <a:ext uri="{FF2B5EF4-FFF2-40B4-BE49-F238E27FC236}">
              <a16:creationId xmlns:a16="http://schemas.microsoft.com/office/drawing/2014/main" id="{00000000-0008-0000-0000-0000F3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04" name="Shape 11">
          <a:extLst>
            <a:ext uri="{FF2B5EF4-FFF2-40B4-BE49-F238E27FC236}">
              <a16:creationId xmlns:a16="http://schemas.microsoft.com/office/drawing/2014/main" id="{00000000-0008-0000-0000-0000F4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05" name="Shape 11">
          <a:extLst>
            <a:ext uri="{FF2B5EF4-FFF2-40B4-BE49-F238E27FC236}">
              <a16:creationId xmlns:a16="http://schemas.microsoft.com/office/drawing/2014/main" id="{00000000-0008-0000-0000-0000F5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06" name="Shape 11">
          <a:extLst>
            <a:ext uri="{FF2B5EF4-FFF2-40B4-BE49-F238E27FC236}">
              <a16:creationId xmlns:a16="http://schemas.microsoft.com/office/drawing/2014/main" id="{00000000-0008-0000-0000-0000F6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07" name="Shape 11">
          <a:extLst>
            <a:ext uri="{FF2B5EF4-FFF2-40B4-BE49-F238E27FC236}">
              <a16:creationId xmlns:a16="http://schemas.microsoft.com/office/drawing/2014/main" id="{00000000-0008-0000-0000-0000F7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08" name="Shape 11">
          <a:extLst>
            <a:ext uri="{FF2B5EF4-FFF2-40B4-BE49-F238E27FC236}">
              <a16:creationId xmlns:a16="http://schemas.microsoft.com/office/drawing/2014/main" id="{00000000-0008-0000-0000-0000F8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09" name="Shape 11">
          <a:extLst>
            <a:ext uri="{FF2B5EF4-FFF2-40B4-BE49-F238E27FC236}">
              <a16:creationId xmlns:a16="http://schemas.microsoft.com/office/drawing/2014/main" id="{00000000-0008-0000-0000-0000F9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810" name="Shape 10">
          <a:extLst>
            <a:ext uri="{FF2B5EF4-FFF2-40B4-BE49-F238E27FC236}">
              <a16:creationId xmlns:a16="http://schemas.microsoft.com/office/drawing/2014/main" id="{00000000-0008-0000-0000-0000FA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811" name="Shape 10">
          <a:extLst>
            <a:ext uri="{FF2B5EF4-FFF2-40B4-BE49-F238E27FC236}">
              <a16:creationId xmlns:a16="http://schemas.microsoft.com/office/drawing/2014/main" id="{00000000-0008-0000-0000-0000FB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812" name="Shape 10">
          <a:extLst>
            <a:ext uri="{FF2B5EF4-FFF2-40B4-BE49-F238E27FC236}">
              <a16:creationId xmlns:a16="http://schemas.microsoft.com/office/drawing/2014/main" id="{00000000-0008-0000-0000-0000FC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813" name="Shape 10">
          <a:extLst>
            <a:ext uri="{FF2B5EF4-FFF2-40B4-BE49-F238E27FC236}">
              <a16:creationId xmlns:a16="http://schemas.microsoft.com/office/drawing/2014/main" id="{00000000-0008-0000-0000-0000FD0A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14" name="Shape 11">
          <a:extLst>
            <a:ext uri="{FF2B5EF4-FFF2-40B4-BE49-F238E27FC236}">
              <a16:creationId xmlns:a16="http://schemas.microsoft.com/office/drawing/2014/main" id="{00000000-0008-0000-0000-0000FE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15" name="Shape 11">
          <a:extLst>
            <a:ext uri="{FF2B5EF4-FFF2-40B4-BE49-F238E27FC236}">
              <a16:creationId xmlns:a16="http://schemas.microsoft.com/office/drawing/2014/main" id="{00000000-0008-0000-0000-0000FF0A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16" name="Shape 11">
          <a:extLst>
            <a:ext uri="{FF2B5EF4-FFF2-40B4-BE49-F238E27FC236}">
              <a16:creationId xmlns:a16="http://schemas.microsoft.com/office/drawing/2014/main" id="{00000000-0008-0000-0000-00000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17" name="Shape 11">
          <a:extLst>
            <a:ext uri="{FF2B5EF4-FFF2-40B4-BE49-F238E27FC236}">
              <a16:creationId xmlns:a16="http://schemas.microsoft.com/office/drawing/2014/main" id="{00000000-0008-0000-0000-00000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18" name="Shape 11">
          <a:extLst>
            <a:ext uri="{FF2B5EF4-FFF2-40B4-BE49-F238E27FC236}">
              <a16:creationId xmlns:a16="http://schemas.microsoft.com/office/drawing/2014/main" id="{00000000-0008-0000-0000-00000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19" name="Shape 11">
          <a:extLst>
            <a:ext uri="{FF2B5EF4-FFF2-40B4-BE49-F238E27FC236}">
              <a16:creationId xmlns:a16="http://schemas.microsoft.com/office/drawing/2014/main" id="{00000000-0008-0000-0000-00000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20" name="Shape 11">
          <a:extLst>
            <a:ext uri="{FF2B5EF4-FFF2-40B4-BE49-F238E27FC236}">
              <a16:creationId xmlns:a16="http://schemas.microsoft.com/office/drawing/2014/main" id="{00000000-0008-0000-0000-00000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21" name="Shape 11">
          <a:extLst>
            <a:ext uri="{FF2B5EF4-FFF2-40B4-BE49-F238E27FC236}">
              <a16:creationId xmlns:a16="http://schemas.microsoft.com/office/drawing/2014/main" id="{00000000-0008-0000-0000-00000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22" name="Shape 11">
          <a:extLst>
            <a:ext uri="{FF2B5EF4-FFF2-40B4-BE49-F238E27FC236}">
              <a16:creationId xmlns:a16="http://schemas.microsoft.com/office/drawing/2014/main" id="{00000000-0008-0000-0000-00000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23" name="Shape 11">
          <a:extLst>
            <a:ext uri="{FF2B5EF4-FFF2-40B4-BE49-F238E27FC236}">
              <a16:creationId xmlns:a16="http://schemas.microsoft.com/office/drawing/2014/main" id="{00000000-0008-0000-0000-000007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24" name="Shape 11">
          <a:extLst>
            <a:ext uri="{FF2B5EF4-FFF2-40B4-BE49-F238E27FC236}">
              <a16:creationId xmlns:a16="http://schemas.microsoft.com/office/drawing/2014/main" id="{00000000-0008-0000-0000-000008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25" name="Shape 11">
          <a:extLst>
            <a:ext uri="{FF2B5EF4-FFF2-40B4-BE49-F238E27FC236}">
              <a16:creationId xmlns:a16="http://schemas.microsoft.com/office/drawing/2014/main" id="{00000000-0008-0000-0000-000009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826" name="Shape 10">
          <a:extLst>
            <a:ext uri="{FF2B5EF4-FFF2-40B4-BE49-F238E27FC236}">
              <a16:creationId xmlns:a16="http://schemas.microsoft.com/office/drawing/2014/main" id="{00000000-0008-0000-0000-00000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827" name="Shape 10">
          <a:extLst>
            <a:ext uri="{FF2B5EF4-FFF2-40B4-BE49-F238E27FC236}">
              <a16:creationId xmlns:a16="http://schemas.microsoft.com/office/drawing/2014/main" id="{00000000-0008-0000-0000-00000B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828" name="Shape 10">
          <a:extLst>
            <a:ext uri="{FF2B5EF4-FFF2-40B4-BE49-F238E27FC236}">
              <a16:creationId xmlns:a16="http://schemas.microsoft.com/office/drawing/2014/main" id="{00000000-0008-0000-0000-00000C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66775"/>
    <xdr:sp macro="" textlink="">
      <xdr:nvSpPr>
        <xdr:cNvPr id="2829" name="Shape 10">
          <a:extLst>
            <a:ext uri="{FF2B5EF4-FFF2-40B4-BE49-F238E27FC236}">
              <a16:creationId xmlns:a16="http://schemas.microsoft.com/office/drawing/2014/main" id="{00000000-0008-0000-0000-00000D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30" name="Shape 11">
          <a:extLst>
            <a:ext uri="{FF2B5EF4-FFF2-40B4-BE49-F238E27FC236}">
              <a16:creationId xmlns:a16="http://schemas.microsoft.com/office/drawing/2014/main" id="{00000000-0008-0000-0000-00000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31" name="Shape 11">
          <a:extLst>
            <a:ext uri="{FF2B5EF4-FFF2-40B4-BE49-F238E27FC236}">
              <a16:creationId xmlns:a16="http://schemas.microsoft.com/office/drawing/2014/main" id="{00000000-0008-0000-0000-00000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32" name="Shape 11">
          <a:extLst>
            <a:ext uri="{FF2B5EF4-FFF2-40B4-BE49-F238E27FC236}">
              <a16:creationId xmlns:a16="http://schemas.microsoft.com/office/drawing/2014/main" id="{00000000-0008-0000-0000-00001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33" name="Shape 11">
          <a:extLst>
            <a:ext uri="{FF2B5EF4-FFF2-40B4-BE49-F238E27FC236}">
              <a16:creationId xmlns:a16="http://schemas.microsoft.com/office/drawing/2014/main" id="{00000000-0008-0000-0000-00001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34" name="Shape 11">
          <a:extLst>
            <a:ext uri="{FF2B5EF4-FFF2-40B4-BE49-F238E27FC236}">
              <a16:creationId xmlns:a16="http://schemas.microsoft.com/office/drawing/2014/main" id="{00000000-0008-0000-0000-00001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35" name="Shape 11">
          <a:extLst>
            <a:ext uri="{FF2B5EF4-FFF2-40B4-BE49-F238E27FC236}">
              <a16:creationId xmlns:a16="http://schemas.microsoft.com/office/drawing/2014/main" id="{00000000-0008-0000-0000-00001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36" name="Shape 11">
          <a:extLst>
            <a:ext uri="{FF2B5EF4-FFF2-40B4-BE49-F238E27FC236}">
              <a16:creationId xmlns:a16="http://schemas.microsoft.com/office/drawing/2014/main" id="{00000000-0008-0000-0000-00001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37" name="Shape 11">
          <a:extLst>
            <a:ext uri="{FF2B5EF4-FFF2-40B4-BE49-F238E27FC236}">
              <a16:creationId xmlns:a16="http://schemas.microsoft.com/office/drawing/2014/main" id="{00000000-0008-0000-0000-00001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38" name="Shape 11">
          <a:extLst>
            <a:ext uri="{FF2B5EF4-FFF2-40B4-BE49-F238E27FC236}">
              <a16:creationId xmlns:a16="http://schemas.microsoft.com/office/drawing/2014/main" id="{00000000-0008-0000-0000-00001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461</xdr:row>
      <xdr:rowOff>0</xdr:rowOff>
    </xdr:from>
    <xdr:ext cx="771525" cy="857250"/>
    <xdr:sp macro="" textlink="">
      <xdr:nvSpPr>
        <xdr:cNvPr id="2839" name="Shape 11">
          <a:extLst>
            <a:ext uri="{FF2B5EF4-FFF2-40B4-BE49-F238E27FC236}">
              <a16:creationId xmlns:a16="http://schemas.microsoft.com/office/drawing/2014/main" id="{00000000-0008-0000-0000-000017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461</xdr:row>
      <xdr:rowOff>0</xdr:rowOff>
    </xdr:from>
    <xdr:ext cx="771525" cy="857250"/>
    <xdr:sp macro="" textlink="">
      <xdr:nvSpPr>
        <xdr:cNvPr id="2840" name="Shape 13">
          <a:extLst>
            <a:ext uri="{FF2B5EF4-FFF2-40B4-BE49-F238E27FC236}">
              <a16:creationId xmlns:a16="http://schemas.microsoft.com/office/drawing/2014/main" id="{00000000-0008-0000-0000-000018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841" name="Shape 10">
          <a:extLst>
            <a:ext uri="{FF2B5EF4-FFF2-40B4-BE49-F238E27FC236}">
              <a16:creationId xmlns:a16="http://schemas.microsoft.com/office/drawing/2014/main" id="{00000000-0008-0000-0000-00001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842" name="Shape 10">
          <a:extLst>
            <a:ext uri="{FF2B5EF4-FFF2-40B4-BE49-F238E27FC236}">
              <a16:creationId xmlns:a16="http://schemas.microsoft.com/office/drawing/2014/main" id="{00000000-0008-0000-0000-00001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843" name="Shape 10">
          <a:extLst>
            <a:ext uri="{FF2B5EF4-FFF2-40B4-BE49-F238E27FC236}">
              <a16:creationId xmlns:a16="http://schemas.microsoft.com/office/drawing/2014/main" id="{00000000-0008-0000-0000-00001B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844" name="Shape 10">
          <a:extLst>
            <a:ext uri="{FF2B5EF4-FFF2-40B4-BE49-F238E27FC236}">
              <a16:creationId xmlns:a16="http://schemas.microsoft.com/office/drawing/2014/main" id="{00000000-0008-0000-0000-00001C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45" name="Shape 13">
          <a:extLst>
            <a:ext uri="{FF2B5EF4-FFF2-40B4-BE49-F238E27FC236}">
              <a16:creationId xmlns:a16="http://schemas.microsoft.com/office/drawing/2014/main" id="{00000000-0008-0000-0000-00001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46" name="Shape 13">
          <a:extLst>
            <a:ext uri="{FF2B5EF4-FFF2-40B4-BE49-F238E27FC236}">
              <a16:creationId xmlns:a16="http://schemas.microsoft.com/office/drawing/2014/main" id="{00000000-0008-0000-0000-00001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47" name="Shape 13">
          <a:extLst>
            <a:ext uri="{FF2B5EF4-FFF2-40B4-BE49-F238E27FC236}">
              <a16:creationId xmlns:a16="http://schemas.microsoft.com/office/drawing/2014/main" id="{00000000-0008-0000-0000-00001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48" name="Shape 13">
          <a:extLst>
            <a:ext uri="{FF2B5EF4-FFF2-40B4-BE49-F238E27FC236}">
              <a16:creationId xmlns:a16="http://schemas.microsoft.com/office/drawing/2014/main" id="{00000000-0008-0000-0000-00002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49" name="Shape 13">
          <a:extLst>
            <a:ext uri="{FF2B5EF4-FFF2-40B4-BE49-F238E27FC236}">
              <a16:creationId xmlns:a16="http://schemas.microsoft.com/office/drawing/2014/main" id="{00000000-0008-0000-0000-00002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50" name="Shape 13">
          <a:extLst>
            <a:ext uri="{FF2B5EF4-FFF2-40B4-BE49-F238E27FC236}">
              <a16:creationId xmlns:a16="http://schemas.microsoft.com/office/drawing/2014/main" id="{00000000-0008-0000-0000-00002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51" name="Shape 13">
          <a:extLst>
            <a:ext uri="{FF2B5EF4-FFF2-40B4-BE49-F238E27FC236}">
              <a16:creationId xmlns:a16="http://schemas.microsoft.com/office/drawing/2014/main" id="{00000000-0008-0000-0000-00002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52" name="Shape 13">
          <a:extLst>
            <a:ext uri="{FF2B5EF4-FFF2-40B4-BE49-F238E27FC236}">
              <a16:creationId xmlns:a16="http://schemas.microsoft.com/office/drawing/2014/main" id="{00000000-0008-0000-0000-00002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53" name="Shape 13">
          <a:extLst>
            <a:ext uri="{FF2B5EF4-FFF2-40B4-BE49-F238E27FC236}">
              <a16:creationId xmlns:a16="http://schemas.microsoft.com/office/drawing/2014/main" id="{00000000-0008-0000-0000-00002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54" name="Shape 13">
          <a:extLst>
            <a:ext uri="{FF2B5EF4-FFF2-40B4-BE49-F238E27FC236}">
              <a16:creationId xmlns:a16="http://schemas.microsoft.com/office/drawing/2014/main" id="{00000000-0008-0000-0000-00002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55" name="Shape 13">
          <a:extLst>
            <a:ext uri="{FF2B5EF4-FFF2-40B4-BE49-F238E27FC236}">
              <a16:creationId xmlns:a16="http://schemas.microsoft.com/office/drawing/2014/main" id="{00000000-0008-0000-0000-000027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56" name="Shape 13">
          <a:extLst>
            <a:ext uri="{FF2B5EF4-FFF2-40B4-BE49-F238E27FC236}">
              <a16:creationId xmlns:a16="http://schemas.microsoft.com/office/drawing/2014/main" id="{00000000-0008-0000-0000-000028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857" name="Shape 10">
          <a:extLst>
            <a:ext uri="{FF2B5EF4-FFF2-40B4-BE49-F238E27FC236}">
              <a16:creationId xmlns:a16="http://schemas.microsoft.com/office/drawing/2014/main" id="{00000000-0008-0000-0000-00002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858" name="Shape 10">
          <a:extLst>
            <a:ext uri="{FF2B5EF4-FFF2-40B4-BE49-F238E27FC236}">
              <a16:creationId xmlns:a16="http://schemas.microsoft.com/office/drawing/2014/main" id="{00000000-0008-0000-0000-00002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859" name="Shape 10">
          <a:extLst>
            <a:ext uri="{FF2B5EF4-FFF2-40B4-BE49-F238E27FC236}">
              <a16:creationId xmlns:a16="http://schemas.microsoft.com/office/drawing/2014/main" id="{00000000-0008-0000-0000-00002B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860" name="Shape 10">
          <a:extLst>
            <a:ext uri="{FF2B5EF4-FFF2-40B4-BE49-F238E27FC236}">
              <a16:creationId xmlns:a16="http://schemas.microsoft.com/office/drawing/2014/main" id="{00000000-0008-0000-0000-00002C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61" name="Shape 13">
          <a:extLst>
            <a:ext uri="{FF2B5EF4-FFF2-40B4-BE49-F238E27FC236}">
              <a16:creationId xmlns:a16="http://schemas.microsoft.com/office/drawing/2014/main" id="{00000000-0008-0000-0000-00002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62" name="Shape 13">
          <a:extLst>
            <a:ext uri="{FF2B5EF4-FFF2-40B4-BE49-F238E27FC236}">
              <a16:creationId xmlns:a16="http://schemas.microsoft.com/office/drawing/2014/main" id="{00000000-0008-0000-0000-00002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63" name="Shape 13">
          <a:extLst>
            <a:ext uri="{FF2B5EF4-FFF2-40B4-BE49-F238E27FC236}">
              <a16:creationId xmlns:a16="http://schemas.microsoft.com/office/drawing/2014/main" id="{00000000-0008-0000-0000-00002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64" name="Shape 13">
          <a:extLst>
            <a:ext uri="{FF2B5EF4-FFF2-40B4-BE49-F238E27FC236}">
              <a16:creationId xmlns:a16="http://schemas.microsoft.com/office/drawing/2014/main" id="{00000000-0008-0000-0000-00003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65" name="Shape 13">
          <a:extLst>
            <a:ext uri="{FF2B5EF4-FFF2-40B4-BE49-F238E27FC236}">
              <a16:creationId xmlns:a16="http://schemas.microsoft.com/office/drawing/2014/main" id="{00000000-0008-0000-0000-00003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66" name="Shape 13">
          <a:extLst>
            <a:ext uri="{FF2B5EF4-FFF2-40B4-BE49-F238E27FC236}">
              <a16:creationId xmlns:a16="http://schemas.microsoft.com/office/drawing/2014/main" id="{00000000-0008-0000-0000-00003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67" name="Shape 13">
          <a:extLst>
            <a:ext uri="{FF2B5EF4-FFF2-40B4-BE49-F238E27FC236}">
              <a16:creationId xmlns:a16="http://schemas.microsoft.com/office/drawing/2014/main" id="{00000000-0008-0000-0000-00003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68" name="Shape 13">
          <a:extLst>
            <a:ext uri="{FF2B5EF4-FFF2-40B4-BE49-F238E27FC236}">
              <a16:creationId xmlns:a16="http://schemas.microsoft.com/office/drawing/2014/main" id="{00000000-0008-0000-0000-00003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69" name="Shape 13">
          <a:extLst>
            <a:ext uri="{FF2B5EF4-FFF2-40B4-BE49-F238E27FC236}">
              <a16:creationId xmlns:a16="http://schemas.microsoft.com/office/drawing/2014/main" id="{00000000-0008-0000-0000-00003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70" name="Shape 13">
          <a:extLst>
            <a:ext uri="{FF2B5EF4-FFF2-40B4-BE49-F238E27FC236}">
              <a16:creationId xmlns:a16="http://schemas.microsoft.com/office/drawing/2014/main" id="{00000000-0008-0000-0000-00003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71" name="Shape 13">
          <a:extLst>
            <a:ext uri="{FF2B5EF4-FFF2-40B4-BE49-F238E27FC236}">
              <a16:creationId xmlns:a16="http://schemas.microsoft.com/office/drawing/2014/main" id="{00000000-0008-0000-0000-000037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72" name="Shape 13">
          <a:extLst>
            <a:ext uri="{FF2B5EF4-FFF2-40B4-BE49-F238E27FC236}">
              <a16:creationId xmlns:a16="http://schemas.microsoft.com/office/drawing/2014/main" id="{00000000-0008-0000-0000-000038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873" name="Shape 10">
          <a:extLst>
            <a:ext uri="{FF2B5EF4-FFF2-40B4-BE49-F238E27FC236}">
              <a16:creationId xmlns:a16="http://schemas.microsoft.com/office/drawing/2014/main" id="{00000000-0008-0000-0000-00003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874" name="Shape 10">
          <a:extLst>
            <a:ext uri="{FF2B5EF4-FFF2-40B4-BE49-F238E27FC236}">
              <a16:creationId xmlns:a16="http://schemas.microsoft.com/office/drawing/2014/main" id="{00000000-0008-0000-0000-00003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875" name="Shape 10">
          <a:extLst>
            <a:ext uri="{FF2B5EF4-FFF2-40B4-BE49-F238E27FC236}">
              <a16:creationId xmlns:a16="http://schemas.microsoft.com/office/drawing/2014/main" id="{00000000-0008-0000-0000-00003B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2876" name="Shape 10">
          <a:extLst>
            <a:ext uri="{FF2B5EF4-FFF2-40B4-BE49-F238E27FC236}">
              <a16:creationId xmlns:a16="http://schemas.microsoft.com/office/drawing/2014/main" id="{00000000-0008-0000-0000-00003C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77" name="Shape 13">
          <a:extLst>
            <a:ext uri="{FF2B5EF4-FFF2-40B4-BE49-F238E27FC236}">
              <a16:creationId xmlns:a16="http://schemas.microsoft.com/office/drawing/2014/main" id="{00000000-0008-0000-0000-00003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78" name="Shape 13">
          <a:extLst>
            <a:ext uri="{FF2B5EF4-FFF2-40B4-BE49-F238E27FC236}">
              <a16:creationId xmlns:a16="http://schemas.microsoft.com/office/drawing/2014/main" id="{00000000-0008-0000-0000-00003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79" name="Shape 13">
          <a:extLst>
            <a:ext uri="{FF2B5EF4-FFF2-40B4-BE49-F238E27FC236}">
              <a16:creationId xmlns:a16="http://schemas.microsoft.com/office/drawing/2014/main" id="{00000000-0008-0000-0000-00003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80" name="Shape 13">
          <a:extLst>
            <a:ext uri="{FF2B5EF4-FFF2-40B4-BE49-F238E27FC236}">
              <a16:creationId xmlns:a16="http://schemas.microsoft.com/office/drawing/2014/main" id="{00000000-0008-0000-0000-00004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81" name="Shape 13">
          <a:extLst>
            <a:ext uri="{FF2B5EF4-FFF2-40B4-BE49-F238E27FC236}">
              <a16:creationId xmlns:a16="http://schemas.microsoft.com/office/drawing/2014/main" id="{00000000-0008-0000-0000-00004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82" name="Shape 13">
          <a:extLst>
            <a:ext uri="{FF2B5EF4-FFF2-40B4-BE49-F238E27FC236}">
              <a16:creationId xmlns:a16="http://schemas.microsoft.com/office/drawing/2014/main" id="{00000000-0008-0000-0000-00004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83" name="Shape 13">
          <a:extLst>
            <a:ext uri="{FF2B5EF4-FFF2-40B4-BE49-F238E27FC236}">
              <a16:creationId xmlns:a16="http://schemas.microsoft.com/office/drawing/2014/main" id="{00000000-0008-0000-0000-00004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84" name="Shape 13">
          <a:extLst>
            <a:ext uri="{FF2B5EF4-FFF2-40B4-BE49-F238E27FC236}">
              <a16:creationId xmlns:a16="http://schemas.microsoft.com/office/drawing/2014/main" id="{00000000-0008-0000-0000-00004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85" name="Shape 13">
          <a:extLst>
            <a:ext uri="{FF2B5EF4-FFF2-40B4-BE49-F238E27FC236}">
              <a16:creationId xmlns:a16="http://schemas.microsoft.com/office/drawing/2014/main" id="{00000000-0008-0000-0000-00004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2886" name="Shape 13">
          <a:extLst>
            <a:ext uri="{FF2B5EF4-FFF2-40B4-BE49-F238E27FC236}">
              <a16:creationId xmlns:a16="http://schemas.microsoft.com/office/drawing/2014/main" id="{00000000-0008-0000-0000-00004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463</xdr:row>
      <xdr:rowOff>0</xdr:rowOff>
    </xdr:from>
    <xdr:ext cx="771525" cy="857250"/>
    <xdr:sp macro="" textlink="">
      <xdr:nvSpPr>
        <xdr:cNvPr id="2887" name="Shape 13">
          <a:extLst>
            <a:ext uri="{FF2B5EF4-FFF2-40B4-BE49-F238E27FC236}">
              <a16:creationId xmlns:a16="http://schemas.microsoft.com/office/drawing/2014/main" id="{00000000-0008-0000-0000-000047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888" name="Shape 14">
          <a:extLst>
            <a:ext uri="{FF2B5EF4-FFF2-40B4-BE49-F238E27FC236}">
              <a16:creationId xmlns:a16="http://schemas.microsoft.com/office/drawing/2014/main" id="{00000000-0008-0000-0000-00004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889" name="Shape 14">
          <a:extLst>
            <a:ext uri="{FF2B5EF4-FFF2-40B4-BE49-F238E27FC236}">
              <a16:creationId xmlns:a16="http://schemas.microsoft.com/office/drawing/2014/main" id="{00000000-0008-0000-0000-00004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890" name="Shape 14">
          <a:extLst>
            <a:ext uri="{FF2B5EF4-FFF2-40B4-BE49-F238E27FC236}">
              <a16:creationId xmlns:a16="http://schemas.microsoft.com/office/drawing/2014/main" id="{00000000-0008-0000-0000-00004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891" name="Shape 14">
          <a:extLst>
            <a:ext uri="{FF2B5EF4-FFF2-40B4-BE49-F238E27FC236}">
              <a16:creationId xmlns:a16="http://schemas.microsoft.com/office/drawing/2014/main" id="{00000000-0008-0000-0000-00004B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892" name="Shape 15">
          <a:extLst>
            <a:ext uri="{FF2B5EF4-FFF2-40B4-BE49-F238E27FC236}">
              <a16:creationId xmlns:a16="http://schemas.microsoft.com/office/drawing/2014/main" id="{00000000-0008-0000-0000-00004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893" name="Shape 15">
          <a:extLst>
            <a:ext uri="{FF2B5EF4-FFF2-40B4-BE49-F238E27FC236}">
              <a16:creationId xmlns:a16="http://schemas.microsoft.com/office/drawing/2014/main" id="{00000000-0008-0000-0000-00004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894" name="Shape 15">
          <a:extLst>
            <a:ext uri="{FF2B5EF4-FFF2-40B4-BE49-F238E27FC236}">
              <a16:creationId xmlns:a16="http://schemas.microsoft.com/office/drawing/2014/main" id="{00000000-0008-0000-0000-00004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895" name="Shape 15">
          <a:extLst>
            <a:ext uri="{FF2B5EF4-FFF2-40B4-BE49-F238E27FC236}">
              <a16:creationId xmlns:a16="http://schemas.microsoft.com/office/drawing/2014/main" id="{00000000-0008-0000-0000-00004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896" name="Shape 15">
          <a:extLst>
            <a:ext uri="{FF2B5EF4-FFF2-40B4-BE49-F238E27FC236}">
              <a16:creationId xmlns:a16="http://schemas.microsoft.com/office/drawing/2014/main" id="{00000000-0008-0000-0000-00005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897" name="Shape 15">
          <a:extLst>
            <a:ext uri="{FF2B5EF4-FFF2-40B4-BE49-F238E27FC236}">
              <a16:creationId xmlns:a16="http://schemas.microsoft.com/office/drawing/2014/main" id="{00000000-0008-0000-0000-00005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898" name="Shape 15">
          <a:extLst>
            <a:ext uri="{FF2B5EF4-FFF2-40B4-BE49-F238E27FC236}">
              <a16:creationId xmlns:a16="http://schemas.microsoft.com/office/drawing/2014/main" id="{00000000-0008-0000-0000-00005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899" name="Shape 15">
          <a:extLst>
            <a:ext uri="{FF2B5EF4-FFF2-40B4-BE49-F238E27FC236}">
              <a16:creationId xmlns:a16="http://schemas.microsoft.com/office/drawing/2014/main" id="{00000000-0008-0000-0000-00005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00" name="Shape 15">
          <a:extLst>
            <a:ext uri="{FF2B5EF4-FFF2-40B4-BE49-F238E27FC236}">
              <a16:creationId xmlns:a16="http://schemas.microsoft.com/office/drawing/2014/main" id="{00000000-0008-0000-0000-00005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01" name="Shape 15">
          <a:extLst>
            <a:ext uri="{FF2B5EF4-FFF2-40B4-BE49-F238E27FC236}">
              <a16:creationId xmlns:a16="http://schemas.microsoft.com/office/drawing/2014/main" id="{00000000-0008-0000-0000-00005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02" name="Shape 15">
          <a:extLst>
            <a:ext uri="{FF2B5EF4-FFF2-40B4-BE49-F238E27FC236}">
              <a16:creationId xmlns:a16="http://schemas.microsoft.com/office/drawing/2014/main" id="{00000000-0008-0000-0000-00005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03" name="Shape 15">
          <a:extLst>
            <a:ext uri="{FF2B5EF4-FFF2-40B4-BE49-F238E27FC236}">
              <a16:creationId xmlns:a16="http://schemas.microsoft.com/office/drawing/2014/main" id="{00000000-0008-0000-0000-000057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904" name="Shape 14">
          <a:extLst>
            <a:ext uri="{FF2B5EF4-FFF2-40B4-BE49-F238E27FC236}">
              <a16:creationId xmlns:a16="http://schemas.microsoft.com/office/drawing/2014/main" id="{00000000-0008-0000-0000-00005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905" name="Shape 14">
          <a:extLst>
            <a:ext uri="{FF2B5EF4-FFF2-40B4-BE49-F238E27FC236}">
              <a16:creationId xmlns:a16="http://schemas.microsoft.com/office/drawing/2014/main" id="{00000000-0008-0000-0000-00005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906" name="Shape 14">
          <a:extLst>
            <a:ext uri="{FF2B5EF4-FFF2-40B4-BE49-F238E27FC236}">
              <a16:creationId xmlns:a16="http://schemas.microsoft.com/office/drawing/2014/main" id="{00000000-0008-0000-0000-00005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907" name="Shape 14">
          <a:extLst>
            <a:ext uri="{FF2B5EF4-FFF2-40B4-BE49-F238E27FC236}">
              <a16:creationId xmlns:a16="http://schemas.microsoft.com/office/drawing/2014/main" id="{00000000-0008-0000-0000-00005B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08" name="Shape 15">
          <a:extLst>
            <a:ext uri="{FF2B5EF4-FFF2-40B4-BE49-F238E27FC236}">
              <a16:creationId xmlns:a16="http://schemas.microsoft.com/office/drawing/2014/main" id="{00000000-0008-0000-0000-00005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09" name="Shape 15">
          <a:extLst>
            <a:ext uri="{FF2B5EF4-FFF2-40B4-BE49-F238E27FC236}">
              <a16:creationId xmlns:a16="http://schemas.microsoft.com/office/drawing/2014/main" id="{00000000-0008-0000-0000-00005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10" name="Shape 15">
          <a:extLst>
            <a:ext uri="{FF2B5EF4-FFF2-40B4-BE49-F238E27FC236}">
              <a16:creationId xmlns:a16="http://schemas.microsoft.com/office/drawing/2014/main" id="{00000000-0008-0000-0000-00005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11" name="Shape 15">
          <a:extLst>
            <a:ext uri="{FF2B5EF4-FFF2-40B4-BE49-F238E27FC236}">
              <a16:creationId xmlns:a16="http://schemas.microsoft.com/office/drawing/2014/main" id="{00000000-0008-0000-0000-00005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12" name="Shape 15">
          <a:extLst>
            <a:ext uri="{FF2B5EF4-FFF2-40B4-BE49-F238E27FC236}">
              <a16:creationId xmlns:a16="http://schemas.microsoft.com/office/drawing/2014/main" id="{00000000-0008-0000-0000-00006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13" name="Shape 15">
          <a:extLst>
            <a:ext uri="{FF2B5EF4-FFF2-40B4-BE49-F238E27FC236}">
              <a16:creationId xmlns:a16="http://schemas.microsoft.com/office/drawing/2014/main" id="{00000000-0008-0000-0000-00006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14" name="Shape 15">
          <a:extLst>
            <a:ext uri="{FF2B5EF4-FFF2-40B4-BE49-F238E27FC236}">
              <a16:creationId xmlns:a16="http://schemas.microsoft.com/office/drawing/2014/main" id="{00000000-0008-0000-0000-00006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15" name="Shape 15">
          <a:extLst>
            <a:ext uri="{FF2B5EF4-FFF2-40B4-BE49-F238E27FC236}">
              <a16:creationId xmlns:a16="http://schemas.microsoft.com/office/drawing/2014/main" id="{00000000-0008-0000-0000-00006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16" name="Shape 15">
          <a:extLst>
            <a:ext uri="{FF2B5EF4-FFF2-40B4-BE49-F238E27FC236}">
              <a16:creationId xmlns:a16="http://schemas.microsoft.com/office/drawing/2014/main" id="{00000000-0008-0000-0000-00006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17" name="Shape 15">
          <a:extLst>
            <a:ext uri="{FF2B5EF4-FFF2-40B4-BE49-F238E27FC236}">
              <a16:creationId xmlns:a16="http://schemas.microsoft.com/office/drawing/2014/main" id="{00000000-0008-0000-0000-00006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18" name="Shape 15">
          <a:extLst>
            <a:ext uri="{FF2B5EF4-FFF2-40B4-BE49-F238E27FC236}">
              <a16:creationId xmlns:a16="http://schemas.microsoft.com/office/drawing/2014/main" id="{00000000-0008-0000-0000-00006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19" name="Shape 15">
          <a:extLst>
            <a:ext uri="{FF2B5EF4-FFF2-40B4-BE49-F238E27FC236}">
              <a16:creationId xmlns:a16="http://schemas.microsoft.com/office/drawing/2014/main" id="{00000000-0008-0000-0000-000067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920" name="Shape 14">
          <a:extLst>
            <a:ext uri="{FF2B5EF4-FFF2-40B4-BE49-F238E27FC236}">
              <a16:creationId xmlns:a16="http://schemas.microsoft.com/office/drawing/2014/main" id="{00000000-0008-0000-0000-00006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921" name="Shape 14">
          <a:extLst>
            <a:ext uri="{FF2B5EF4-FFF2-40B4-BE49-F238E27FC236}">
              <a16:creationId xmlns:a16="http://schemas.microsoft.com/office/drawing/2014/main" id="{00000000-0008-0000-0000-00006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922" name="Shape 14">
          <a:extLst>
            <a:ext uri="{FF2B5EF4-FFF2-40B4-BE49-F238E27FC236}">
              <a16:creationId xmlns:a16="http://schemas.microsoft.com/office/drawing/2014/main" id="{00000000-0008-0000-0000-00006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66775"/>
    <xdr:sp macro="" textlink="">
      <xdr:nvSpPr>
        <xdr:cNvPr id="2923" name="Shape 14">
          <a:extLst>
            <a:ext uri="{FF2B5EF4-FFF2-40B4-BE49-F238E27FC236}">
              <a16:creationId xmlns:a16="http://schemas.microsoft.com/office/drawing/2014/main" id="{00000000-0008-0000-0000-00006B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24" name="Shape 15">
          <a:extLst>
            <a:ext uri="{FF2B5EF4-FFF2-40B4-BE49-F238E27FC236}">
              <a16:creationId xmlns:a16="http://schemas.microsoft.com/office/drawing/2014/main" id="{00000000-0008-0000-0000-00006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25" name="Shape 15">
          <a:extLst>
            <a:ext uri="{FF2B5EF4-FFF2-40B4-BE49-F238E27FC236}">
              <a16:creationId xmlns:a16="http://schemas.microsoft.com/office/drawing/2014/main" id="{00000000-0008-0000-0000-00006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26" name="Shape 15">
          <a:extLst>
            <a:ext uri="{FF2B5EF4-FFF2-40B4-BE49-F238E27FC236}">
              <a16:creationId xmlns:a16="http://schemas.microsoft.com/office/drawing/2014/main" id="{00000000-0008-0000-0000-00006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27" name="Shape 15">
          <a:extLst>
            <a:ext uri="{FF2B5EF4-FFF2-40B4-BE49-F238E27FC236}">
              <a16:creationId xmlns:a16="http://schemas.microsoft.com/office/drawing/2014/main" id="{00000000-0008-0000-0000-00006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28" name="Shape 15">
          <a:extLst>
            <a:ext uri="{FF2B5EF4-FFF2-40B4-BE49-F238E27FC236}">
              <a16:creationId xmlns:a16="http://schemas.microsoft.com/office/drawing/2014/main" id="{00000000-0008-0000-0000-00007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29" name="Shape 15">
          <a:extLst>
            <a:ext uri="{FF2B5EF4-FFF2-40B4-BE49-F238E27FC236}">
              <a16:creationId xmlns:a16="http://schemas.microsoft.com/office/drawing/2014/main" id="{00000000-0008-0000-0000-00007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30" name="Shape 15">
          <a:extLst>
            <a:ext uri="{FF2B5EF4-FFF2-40B4-BE49-F238E27FC236}">
              <a16:creationId xmlns:a16="http://schemas.microsoft.com/office/drawing/2014/main" id="{00000000-0008-0000-0000-00007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31" name="Shape 15">
          <a:extLst>
            <a:ext uri="{FF2B5EF4-FFF2-40B4-BE49-F238E27FC236}">
              <a16:creationId xmlns:a16="http://schemas.microsoft.com/office/drawing/2014/main" id="{00000000-0008-0000-0000-00007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32" name="Shape 15">
          <a:extLst>
            <a:ext uri="{FF2B5EF4-FFF2-40B4-BE49-F238E27FC236}">
              <a16:creationId xmlns:a16="http://schemas.microsoft.com/office/drawing/2014/main" id="{00000000-0008-0000-0000-00007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473</xdr:row>
      <xdr:rowOff>0</xdr:rowOff>
    </xdr:from>
    <xdr:ext cx="771525" cy="857250"/>
    <xdr:sp macro="" textlink="">
      <xdr:nvSpPr>
        <xdr:cNvPr id="2933" name="Shape 15">
          <a:extLst>
            <a:ext uri="{FF2B5EF4-FFF2-40B4-BE49-F238E27FC236}">
              <a16:creationId xmlns:a16="http://schemas.microsoft.com/office/drawing/2014/main" id="{00000000-0008-0000-0000-00007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473</xdr:row>
      <xdr:rowOff>0</xdr:rowOff>
    </xdr:from>
    <xdr:ext cx="771525" cy="857250"/>
    <xdr:sp macro="" textlink="">
      <xdr:nvSpPr>
        <xdr:cNvPr id="2934" name="Shape 15">
          <a:extLst>
            <a:ext uri="{FF2B5EF4-FFF2-40B4-BE49-F238E27FC236}">
              <a16:creationId xmlns:a16="http://schemas.microsoft.com/office/drawing/2014/main" id="{00000000-0008-0000-0000-00007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935" name="Shape 16">
          <a:extLst>
            <a:ext uri="{FF2B5EF4-FFF2-40B4-BE49-F238E27FC236}">
              <a16:creationId xmlns:a16="http://schemas.microsoft.com/office/drawing/2014/main" id="{00000000-0008-0000-0000-000077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936" name="Shape 16">
          <a:extLst>
            <a:ext uri="{FF2B5EF4-FFF2-40B4-BE49-F238E27FC236}">
              <a16:creationId xmlns:a16="http://schemas.microsoft.com/office/drawing/2014/main" id="{00000000-0008-0000-0000-000078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937" name="Shape 16">
          <a:extLst>
            <a:ext uri="{FF2B5EF4-FFF2-40B4-BE49-F238E27FC236}">
              <a16:creationId xmlns:a16="http://schemas.microsoft.com/office/drawing/2014/main" id="{00000000-0008-0000-0000-000079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938" name="Shape 16">
          <a:extLst>
            <a:ext uri="{FF2B5EF4-FFF2-40B4-BE49-F238E27FC236}">
              <a16:creationId xmlns:a16="http://schemas.microsoft.com/office/drawing/2014/main" id="{00000000-0008-0000-0000-00007A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39" name="Shape 17">
          <a:extLst>
            <a:ext uri="{FF2B5EF4-FFF2-40B4-BE49-F238E27FC236}">
              <a16:creationId xmlns:a16="http://schemas.microsoft.com/office/drawing/2014/main" id="{00000000-0008-0000-0000-00007B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40" name="Shape 17">
          <a:extLst>
            <a:ext uri="{FF2B5EF4-FFF2-40B4-BE49-F238E27FC236}">
              <a16:creationId xmlns:a16="http://schemas.microsoft.com/office/drawing/2014/main" id="{00000000-0008-0000-0000-00007C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41" name="Shape 17">
          <a:extLst>
            <a:ext uri="{FF2B5EF4-FFF2-40B4-BE49-F238E27FC236}">
              <a16:creationId xmlns:a16="http://schemas.microsoft.com/office/drawing/2014/main" id="{00000000-0008-0000-0000-00007D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42" name="Shape 17">
          <a:extLst>
            <a:ext uri="{FF2B5EF4-FFF2-40B4-BE49-F238E27FC236}">
              <a16:creationId xmlns:a16="http://schemas.microsoft.com/office/drawing/2014/main" id="{00000000-0008-0000-0000-00007E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43" name="Shape 17">
          <a:extLst>
            <a:ext uri="{FF2B5EF4-FFF2-40B4-BE49-F238E27FC236}">
              <a16:creationId xmlns:a16="http://schemas.microsoft.com/office/drawing/2014/main" id="{00000000-0008-0000-0000-00007F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44" name="Shape 17">
          <a:extLst>
            <a:ext uri="{FF2B5EF4-FFF2-40B4-BE49-F238E27FC236}">
              <a16:creationId xmlns:a16="http://schemas.microsoft.com/office/drawing/2014/main" id="{00000000-0008-0000-0000-000080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45" name="Shape 17">
          <a:extLst>
            <a:ext uri="{FF2B5EF4-FFF2-40B4-BE49-F238E27FC236}">
              <a16:creationId xmlns:a16="http://schemas.microsoft.com/office/drawing/2014/main" id="{00000000-0008-0000-0000-000081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46" name="Shape 17">
          <a:extLst>
            <a:ext uri="{FF2B5EF4-FFF2-40B4-BE49-F238E27FC236}">
              <a16:creationId xmlns:a16="http://schemas.microsoft.com/office/drawing/2014/main" id="{00000000-0008-0000-0000-000082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47" name="Shape 17">
          <a:extLst>
            <a:ext uri="{FF2B5EF4-FFF2-40B4-BE49-F238E27FC236}">
              <a16:creationId xmlns:a16="http://schemas.microsoft.com/office/drawing/2014/main" id="{00000000-0008-0000-0000-000083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48" name="Shape 17">
          <a:extLst>
            <a:ext uri="{FF2B5EF4-FFF2-40B4-BE49-F238E27FC236}">
              <a16:creationId xmlns:a16="http://schemas.microsoft.com/office/drawing/2014/main" id="{00000000-0008-0000-0000-000084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49" name="Shape 17">
          <a:extLst>
            <a:ext uri="{FF2B5EF4-FFF2-40B4-BE49-F238E27FC236}">
              <a16:creationId xmlns:a16="http://schemas.microsoft.com/office/drawing/2014/main" id="{00000000-0008-0000-0000-000085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50" name="Shape 17">
          <a:extLst>
            <a:ext uri="{FF2B5EF4-FFF2-40B4-BE49-F238E27FC236}">
              <a16:creationId xmlns:a16="http://schemas.microsoft.com/office/drawing/2014/main" id="{00000000-0008-0000-0000-000086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951" name="Shape 16">
          <a:extLst>
            <a:ext uri="{FF2B5EF4-FFF2-40B4-BE49-F238E27FC236}">
              <a16:creationId xmlns:a16="http://schemas.microsoft.com/office/drawing/2014/main" id="{00000000-0008-0000-0000-000087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952" name="Shape 16">
          <a:extLst>
            <a:ext uri="{FF2B5EF4-FFF2-40B4-BE49-F238E27FC236}">
              <a16:creationId xmlns:a16="http://schemas.microsoft.com/office/drawing/2014/main" id="{00000000-0008-0000-0000-000088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953" name="Shape 16">
          <a:extLst>
            <a:ext uri="{FF2B5EF4-FFF2-40B4-BE49-F238E27FC236}">
              <a16:creationId xmlns:a16="http://schemas.microsoft.com/office/drawing/2014/main" id="{00000000-0008-0000-0000-000089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954" name="Shape 16">
          <a:extLst>
            <a:ext uri="{FF2B5EF4-FFF2-40B4-BE49-F238E27FC236}">
              <a16:creationId xmlns:a16="http://schemas.microsoft.com/office/drawing/2014/main" id="{00000000-0008-0000-0000-00008A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55" name="Shape 17">
          <a:extLst>
            <a:ext uri="{FF2B5EF4-FFF2-40B4-BE49-F238E27FC236}">
              <a16:creationId xmlns:a16="http://schemas.microsoft.com/office/drawing/2014/main" id="{00000000-0008-0000-0000-00008B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56" name="Shape 17">
          <a:extLst>
            <a:ext uri="{FF2B5EF4-FFF2-40B4-BE49-F238E27FC236}">
              <a16:creationId xmlns:a16="http://schemas.microsoft.com/office/drawing/2014/main" id="{00000000-0008-0000-0000-00008C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57" name="Shape 17">
          <a:extLst>
            <a:ext uri="{FF2B5EF4-FFF2-40B4-BE49-F238E27FC236}">
              <a16:creationId xmlns:a16="http://schemas.microsoft.com/office/drawing/2014/main" id="{00000000-0008-0000-0000-00008D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58" name="Shape 17">
          <a:extLst>
            <a:ext uri="{FF2B5EF4-FFF2-40B4-BE49-F238E27FC236}">
              <a16:creationId xmlns:a16="http://schemas.microsoft.com/office/drawing/2014/main" id="{00000000-0008-0000-0000-00008E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59" name="Shape 17">
          <a:extLst>
            <a:ext uri="{FF2B5EF4-FFF2-40B4-BE49-F238E27FC236}">
              <a16:creationId xmlns:a16="http://schemas.microsoft.com/office/drawing/2014/main" id="{00000000-0008-0000-0000-00008F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60" name="Shape 17">
          <a:extLst>
            <a:ext uri="{FF2B5EF4-FFF2-40B4-BE49-F238E27FC236}">
              <a16:creationId xmlns:a16="http://schemas.microsoft.com/office/drawing/2014/main" id="{00000000-0008-0000-0000-000090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61" name="Shape 17">
          <a:extLst>
            <a:ext uri="{FF2B5EF4-FFF2-40B4-BE49-F238E27FC236}">
              <a16:creationId xmlns:a16="http://schemas.microsoft.com/office/drawing/2014/main" id="{00000000-0008-0000-0000-000091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62" name="Shape 17">
          <a:extLst>
            <a:ext uri="{FF2B5EF4-FFF2-40B4-BE49-F238E27FC236}">
              <a16:creationId xmlns:a16="http://schemas.microsoft.com/office/drawing/2014/main" id="{00000000-0008-0000-0000-000092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63" name="Shape 17">
          <a:extLst>
            <a:ext uri="{FF2B5EF4-FFF2-40B4-BE49-F238E27FC236}">
              <a16:creationId xmlns:a16="http://schemas.microsoft.com/office/drawing/2014/main" id="{00000000-0008-0000-0000-000093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64" name="Shape 17">
          <a:extLst>
            <a:ext uri="{FF2B5EF4-FFF2-40B4-BE49-F238E27FC236}">
              <a16:creationId xmlns:a16="http://schemas.microsoft.com/office/drawing/2014/main" id="{00000000-0008-0000-0000-000094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65" name="Shape 17">
          <a:extLst>
            <a:ext uri="{FF2B5EF4-FFF2-40B4-BE49-F238E27FC236}">
              <a16:creationId xmlns:a16="http://schemas.microsoft.com/office/drawing/2014/main" id="{00000000-0008-0000-0000-000095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66" name="Shape 17">
          <a:extLst>
            <a:ext uri="{FF2B5EF4-FFF2-40B4-BE49-F238E27FC236}">
              <a16:creationId xmlns:a16="http://schemas.microsoft.com/office/drawing/2014/main" id="{00000000-0008-0000-0000-000096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967" name="Shape 16">
          <a:extLst>
            <a:ext uri="{FF2B5EF4-FFF2-40B4-BE49-F238E27FC236}">
              <a16:creationId xmlns:a16="http://schemas.microsoft.com/office/drawing/2014/main" id="{00000000-0008-0000-0000-000097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968" name="Shape 16">
          <a:extLst>
            <a:ext uri="{FF2B5EF4-FFF2-40B4-BE49-F238E27FC236}">
              <a16:creationId xmlns:a16="http://schemas.microsoft.com/office/drawing/2014/main" id="{00000000-0008-0000-0000-000098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969" name="Shape 16">
          <a:extLst>
            <a:ext uri="{FF2B5EF4-FFF2-40B4-BE49-F238E27FC236}">
              <a16:creationId xmlns:a16="http://schemas.microsoft.com/office/drawing/2014/main" id="{00000000-0008-0000-0000-000099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76300"/>
    <xdr:sp macro="" textlink="">
      <xdr:nvSpPr>
        <xdr:cNvPr id="2970" name="Shape 16">
          <a:extLst>
            <a:ext uri="{FF2B5EF4-FFF2-40B4-BE49-F238E27FC236}">
              <a16:creationId xmlns:a16="http://schemas.microsoft.com/office/drawing/2014/main" id="{00000000-0008-0000-0000-00009A0B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71" name="Shape 17">
          <a:extLst>
            <a:ext uri="{FF2B5EF4-FFF2-40B4-BE49-F238E27FC236}">
              <a16:creationId xmlns:a16="http://schemas.microsoft.com/office/drawing/2014/main" id="{00000000-0008-0000-0000-00009B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72" name="Shape 17">
          <a:extLst>
            <a:ext uri="{FF2B5EF4-FFF2-40B4-BE49-F238E27FC236}">
              <a16:creationId xmlns:a16="http://schemas.microsoft.com/office/drawing/2014/main" id="{00000000-0008-0000-0000-00009C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73" name="Shape 17">
          <a:extLst>
            <a:ext uri="{FF2B5EF4-FFF2-40B4-BE49-F238E27FC236}">
              <a16:creationId xmlns:a16="http://schemas.microsoft.com/office/drawing/2014/main" id="{00000000-0008-0000-0000-00009D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74" name="Shape 17">
          <a:extLst>
            <a:ext uri="{FF2B5EF4-FFF2-40B4-BE49-F238E27FC236}">
              <a16:creationId xmlns:a16="http://schemas.microsoft.com/office/drawing/2014/main" id="{00000000-0008-0000-0000-00009E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75" name="Shape 17">
          <a:extLst>
            <a:ext uri="{FF2B5EF4-FFF2-40B4-BE49-F238E27FC236}">
              <a16:creationId xmlns:a16="http://schemas.microsoft.com/office/drawing/2014/main" id="{00000000-0008-0000-0000-00009F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76" name="Shape 17">
          <a:extLst>
            <a:ext uri="{FF2B5EF4-FFF2-40B4-BE49-F238E27FC236}">
              <a16:creationId xmlns:a16="http://schemas.microsoft.com/office/drawing/2014/main" id="{00000000-0008-0000-0000-0000A0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77" name="Shape 17">
          <a:extLst>
            <a:ext uri="{FF2B5EF4-FFF2-40B4-BE49-F238E27FC236}">
              <a16:creationId xmlns:a16="http://schemas.microsoft.com/office/drawing/2014/main" id="{00000000-0008-0000-0000-0000A1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78" name="Shape 17">
          <a:extLst>
            <a:ext uri="{FF2B5EF4-FFF2-40B4-BE49-F238E27FC236}">
              <a16:creationId xmlns:a16="http://schemas.microsoft.com/office/drawing/2014/main" id="{00000000-0008-0000-0000-0000A2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79" name="Shape 17">
          <a:extLst>
            <a:ext uri="{FF2B5EF4-FFF2-40B4-BE49-F238E27FC236}">
              <a16:creationId xmlns:a16="http://schemas.microsoft.com/office/drawing/2014/main" id="{00000000-0008-0000-0000-0000A3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80" name="Shape 17">
          <a:extLst>
            <a:ext uri="{FF2B5EF4-FFF2-40B4-BE49-F238E27FC236}">
              <a16:creationId xmlns:a16="http://schemas.microsoft.com/office/drawing/2014/main" id="{00000000-0008-0000-0000-0000A4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454</xdr:row>
      <xdr:rowOff>0</xdr:rowOff>
    </xdr:from>
    <xdr:ext cx="771525" cy="866775"/>
    <xdr:sp macro="" textlink="">
      <xdr:nvSpPr>
        <xdr:cNvPr id="2981" name="Shape 17">
          <a:extLst>
            <a:ext uri="{FF2B5EF4-FFF2-40B4-BE49-F238E27FC236}">
              <a16:creationId xmlns:a16="http://schemas.microsoft.com/office/drawing/2014/main" id="{00000000-0008-0000-0000-0000A5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454</xdr:row>
      <xdr:rowOff>0</xdr:rowOff>
    </xdr:from>
    <xdr:ext cx="771525" cy="866775"/>
    <xdr:sp macro="" textlink="">
      <xdr:nvSpPr>
        <xdr:cNvPr id="2982" name="Shape 17">
          <a:extLst>
            <a:ext uri="{FF2B5EF4-FFF2-40B4-BE49-F238E27FC236}">
              <a16:creationId xmlns:a16="http://schemas.microsoft.com/office/drawing/2014/main" id="{00000000-0008-0000-0000-0000A60B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983" name="Shape 12">
          <a:extLst>
            <a:ext uri="{FF2B5EF4-FFF2-40B4-BE49-F238E27FC236}">
              <a16:creationId xmlns:a16="http://schemas.microsoft.com/office/drawing/2014/main" id="{00000000-0008-0000-0000-0000A7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984" name="Shape 12">
          <a:extLst>
            <a:ext uri="{FF2B5EF4-FFF2-40B4-BE49-F238E27FC236}">
              <a16:creationId xmlns:a16="http://schemas.microsoft.com/office/drawing/2014/main" id="{00000000-0008-0000-0000-0000A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985" name="Shape 12">
          <a:extLst>
            <a:ext uri="{FF2B5EF4-FFF2-40B4-BE49-F238E27FC236}">
              <a16:creationId xmlns:a16="http://schemas.microsoft.com/office/drawing/2014/main" id="{00000000-0008-0000-0000-0000A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986" name="Shape 12">
          <a:extLst>
            <a:ext uri="{FF2B5EF4-FFF2-40B4-BE49-F238E27FC236}">
              <a16:creationId xmlns:a16="http://schemas.microsoft.com/office/drawing/2014/main" id="{00000000-0008-0000-0000-0000A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987" name="Shape 11">
          <a:extLst>
            <a:ext uri="{FF2B5EF4-FFF2-40B4-BE49-F238E27FC236}">
              <a16:creationId xmlns:a16="http://schemas.microsoft.com/office/drawing/2014/main" id="{00000000-0008-0000-0000-0000AB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988" name="Shape 11">
          <a:extLst>
            <a:ext uri="{FF2B5EF4-FFF2-40B4-BE49-F238E27FC236}">
              <a16:creationId xmlns:a16="http://schemas.microsoft.com/office/drawing/2014/main" id="{00000000-0008-0000-0000-0000A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989" name="Shape 11">
          <a:extLst>
            <a:ext uri="{FF2B5EF4-FFF2-40B4-BE49-F238E27FC236}">
              <a16:creationId xmlns:a16="http://schemas.microsoft.com/office/drawing/2014/main" id="{00000000-0008-0000-0000-0000A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990" name="Shape 11">
          <a:extLst>
            <a:ext uri="{FF2B5EF4-FFF2-40B4-BE49-F238E27FC236}">
              <a16:creationId xmlns:a16="http://schemas.microsoft.com/office/drawing/2014/main" id="{00000000-0008-0000-0000-0000A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991" name="Shape 11">
          <a:extLst>
            <a:ext uri="{FF2B5EF4-FFF2-40B4-BE49-F238E27FC236}">
              <a16:creationId xmlns:a16="http://schemas.microsoft.com/office/drawing/2014/main" id="{00000000-0008-0000-0000-0000A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992" name="Shape 11">
          <a:extLst>
            <a:ext uri="{FF2B5EF4-FFF2-40B4-BE49-F238E27FC236}">
              <a16:creationId xmlns:a16="http://schemas.microsoft.com/office/drawing/2014/main" id="{00000000-0008-0000-0000-0000B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993" name="Shape 11">
          <a:extLst>
            <a:ext uri="{FF2B5EF4-FFF2-40B4-BE49-F238E27FC236}">
              <a16:creationId xmlns:a16="http://schemas.microsoft.com/office/drawing/2014/main" id="{00000000-0008-0000-0000-0000B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994" name="Shape 11">
          <a:extLst>
            <a:ext uri="{FF2B5EF4-FFF2-40B4-BE49-F238E27FC236}">
              <a16:creationId xmlns:a16="http://schemas.microsoft.com/office/drawing/2014/main" id="{00000000-0008-0000-0000-0000B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995" name="Shape 11">
          <a:extLst>
            <a:ext uri="{FF2B5EF4-FFF2-40B4-BE49-F238E27FC236}">
              <a16:creationId xmlns:a16="http://schemas.microsoft.com/office/drawing/2014/main" id="{00000000-0008-0000-0000-0000B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996" name="Shape 11">
          <a:extLst>
            <a:ext uri="{FF2B5EF4-FFF2-40B4-BE49-F238E27FC236}">
              <a16:creationId xmlns:a16="http://schemas.microsoft.com/office/drawing/2014/main" id="{00000000-0008-0000-0000-0000B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997" name="Shape 11">
          <a:extLst>
            <a:ext uri="{FF2B5EF4-FFF2-40B4-BE49-F238E27FC236}">
              <a16:creationId xmlns:a16="http://schemas.microsoft.com/office/drawing/2014/main" id="{00000000-0008-0000-0000-0000B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2998" name="Shape 11">
          <a:extLst>
            <a:ext uri="{FF2B5EF4-FFF2-40B4-BE49-F238E27FC236}">
              <a16:creationId xmlns:a16="http://schemas.microsoft.com/office/drawing/2014/main" id="{00000000-0008-0000-0000-0000B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2999" name="Shape 12">
          <a:extLst>
            <a:ext uri="{FF2B5EF4-FFF2-40B4-BE49-F238E27FC236}">
              <a16:creationId xmlns:a16="http://schemas.microsoft.com/office/drawing/2014/main" id="{00000000-0008-0000-0000-0000B7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00" name="Shape 12">
          <a:extLst>
            <a:ext uri="{FF2B5EF4-FFF2-40B4-BE49-F238E27FC236}">
              <a16:creationId xmlns:a16="http://schemas.microsoft.com/office/drawing/2014/main" id="{00000000-0008-0000-0000-0000B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01" name="Shape 12">
          <a:extLst>
            <a:ext uri="{FF2B5EF4-FFF2-40B4-BE49-F238E27FC236}">
              <a16:creationId xmlns:a16="http://schemas.microsoft.com/office/drawing/2014/main" id="{00000000-0008-0000-0000-0000B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02" name="Shape 12">
          <a:extLst>
            <a:ext uri="{FF2B5EF4-FFF2-40B4-BE49-F238E27FC236}">
              <a16:creationId xmlns:a16="http://schemas.microsoft.com/office/drawing/2014/main" id="{00000000-0008-0000-0000-0000B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03" name="Shape 11">
          <a:extLst>
            <a:ext uri="{FF2B5EF4-FFF2-40B4-BE49-F238E27FC236}">
              <a16:creationId xmlns:a16="http://schemas.microsoft.com/office/drawing/2014/main" id="{00000000-0008-0000-0000-0000BB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04" name="Shape 11">
          <a:extLst>
            <a:ext uri="{FF2B5EF4-FFF2-40B4-BE49-F238E27FC236}">
              <a16:creationId xmlns:a16="http://schemas.microsoft.com/office/drawing/2014/main" id="{00000000-0008-0000-0000-0000B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05" name="Shape 11">
          <a:extLst>
            <a:ext uri="{FF2B5EF4-FFF2-40B4-BE49-F238E27FC236}">
              <a16:creationId xmlns:a16="http://schemas.microsoft.com/office/drawing/2014/main" id="{00000000-0008-0000-0000-0000B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06" name="Shape 11">
          <a:extLst>
            <a:ext uri="{FF2B5EF4-FFF2-40B4-BE49-F238E27FC236}">
              <a16:creationId xmlns:a16="http://schemas.microsoft.com/office/drawing/2014/main" id="{00000000-0008-0000-0000-0000B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07" name="Shape 11">
          <a:extLst>
            <a:ext uri="{FF2B5EF4-FFF2-40B4-BE49-F238E27FC236}">
              <a16:creationId xmlns:a16="http://schemas.microsoft.com/office/drawing/2014/main" id="{00000000-0008-0000-0000-0000B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08" name="Shape 11">
          <a:extLst>
            <a:ext uri="{FF2B5EF4-FFF2-40B4-BE49-F238E27FC236}">
              <a16:creationId xmlns:a16="http://schemas.microsoft.com/office/drawing/2014/main" id="{00000000-0008-0000-0000-0000C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09" name="Shape 11">
          <a:extLst>
            <a:ext uri="{FF2B5EF4-FFF2-40B4-BE49-F238E27FC236}">
              <a16:creationId xmlns:a16="http://schemas.microsoft.com/office/drawing/2014/main" id="{00000000-0008-0000-0000-0000C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10" name="Shape 11">
          <a:extLst>
            <a:ext uri="{FF2B5EF4-FFF2-40B4-BE49-F238E27FC236}">
              <a16:creationId xmlns:a16="http://schemas.microsoft.com/office/drawing/2014/main" id="{00000000-0008-0000-0000-0000C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11" name="Shape 11">
          <a:extLst>
            <a:ext uri="{FF2B5EF4-FFF2-40B4-BE49-F238E27FC236}">
              <a16:creationId xmlns:a16="http://schemas.microsoft.com/office/drawing/2014/main" id="{00000000-0008-0000-0000-0000C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12" name="Shape 11">
          <a:extLst>
            <a:ext uri="{FF2B5EF4-FFF2-40B4-BE49-F238E27FC236}">
              <a16:creationId xmlns:a16="http://schemas.microsoft.com/office/drawing/2014/main" id="{00000000-0008-0000-0000-0000C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13" name="Shape 11">
          <a:extLst>
            <a:ext uri="{FF2B5EF4-FFF2-40B4-BE49-F238E27FC236}">
              <a16:creationId xmlns:a16="http://schemas.microsoft.com/office/drawing/2014/main" id="{00000000-0008-0000-0000-0000C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14" name="Shape 11">
          <a:extLst>
            <a:ext uri="{FF2B5EF4-FFF2-40B4-BE49-F238E27FC236}">
              <a16:creationId xmlns:a16="http://schemas.microsoft.com/office/drawing/2014/main" id="{00000000-0008-0000-0000-0000C6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15" name="Shape 12">
          <a:extLst>
            <a:ext uri="{FF2B5EF4-FFF2-40B4-BE49-F238E27FC236}">
              <a16:creationId xmlns:a16="http://schemas.microsoft.com/office/drawing/2014/main" id="{00000000-0008-0000-0000-0000C7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16" name="Shape 12">
          <a:extLst>
            <a:ext uri="{FF2B5EF4-FFF2-40B4-BE49-F238E27FC236}">
              <a16:creationId xmlns:a16="http://schemas.microsoft.com/office/drawing/2014/main" id="{00000000-0008-0000-0000-0000C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17" name="Shape 12">
          <a:extLst>
            <a:ext uri="{FF2B5EF4-FFF2-40B4-BE49-F238E27FC236}">
              <a16:creationId xmlns:a16="http://schemas.microsoft.com/office/drawing/2014/main" id="{00000000-0008-0000-0000-0000C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18" name="Shape 12">
          <a:extLst>
            <a:ext uri="{FF2B5EF4-FFF2-40B4-BE49-F238E27FC236}">
              <a16:creationId xmlns:a16="http://schemas.microsoft.com/office/drawing/2014/main" id="{00000000-0008-0000-0000-0000CA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19" name="Shape 11">
          <a:extLst>
            <a:ext uri="{FF2B5EF4-FFF2-40B4-BE49-F238E27FC236}">
              <a16:creationId xmlns:a16="http://schemas.microsoft.com/office/drawing/2014/main" id="{00000000-0008-0000-0000-0000CB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20" name="Shape 11">
          <a:extLst>
            <a:ext uri="{FF2B5EF4-FFF2-40B4-BE49-F238E27FC236}">
              <a16:creationId xmlns:a16="http://schemas.microsoft.com/office/drawing/2014/main" id="{00000000-0008-0000-0000-0000C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21" name="Shape 11">
          <a:extLst>
            <a:ext uri="{FF2B5EF4-FFF2-40B4-BE49-F238E27FC236}">
              <a16:creationId xmlns:a16="http://schemas.microsoft.com/office/drawing/2014/main" id="{00000000-0008-0000-0000-0000C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22" name="Shape 11">
          <a:extLst>
            <a:ext uri="{FF2B5EF4-FFF2-40B4-BE49-F238E27FC236}">
              <a16:creationId xmlns:a16="http://schemas.microsoft.com/office/drawing/2014/main" id="{00000000-0008-0000-0000-0000C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23" name="Shape 11">
          <a:extLst>
            <a:ext uri="{FF2B5EF4-FFF2-40B4-BE49-F238E27FC236}">
              <a16:creationId xmlns:a16="http://schemas.microsoft.com/office/drawing/2014/main" id="{00000000-0008-0000-0000-0000C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24" name="Shape 11">
          <a:extLst>
            <a:ext uri="{FF2B5EF4-FFF2-40B4-BE49-F238E27FC236}">
              <a16:creationId xmlns:a16="http://schemas.microsoft.com/office/drawing/2014/main" id="{00000000-0008-0000-0000-0000D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25" name="Shape 11">
          <a:extLst>
            <a:ext uri="{FF2B5EF4-FFF2-40B4-BE49-F238E27FC236}">
              <a16:creationId xmlns:a16="http://schemas.microsoft.com/office/drawing/2014/main" id="{00000000-0008-0000-0000-0000D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26" name="Shape 11">
          <a:extLst>
            <a:ext uri="{FF2B5EF4-FFF2-40B4-BE49-F238E27FC236}">
              <a16:creationId xmlns:a16="http://schemas.microsoft.com/office/drawing/2014/main" id="{00000000-0008-0000-0000-0000D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27" name="Shape 11">
          <a:extLst>
            <a:ext uri="{FF2B5EF4-FFF2-40B4-BE49-F238E27FC236}">
              <a16:creationId xmlns:a16="http://schemas.microsoft.com/office/drawing/2014/main" id="{00000000-0008-0000-0000-0000D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28" name="Shape 11">
          <a:extLst>
            <a:ext uri="{FF2B5EF4-FFF2-40B4-BE49-F238E27FC236}">
              <a16:creationId xmlns:a16="http://schemas.microsoft.com/office/drawing/2014/main" id="{00000000-0008-0000-0000-0000D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462</xdr:row>
      <xdr:rowOff>0</xdr:rowOff>
    </xdr:from>
    <xdr:ext cx="771525" cy="857250"/>
    <xdr:sp macro="" textlink="">
      <xdr:nvSpPr>
        <xdr:cNvPr id="3029" name="Shape 11">
          <a:extLst>
            <a:ext uri="{FF2B5EF4-FFF2-40B4-BE49-F238E27FC236}">
              <a16:creationId xmlns:a16="http://schemas.microsoft.com/office/drawing/2014/main" id="{00000000-0008-0000-0000-0000D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3030" name="Shape 10">
          <a:extLst>
            <a:ext uri="{FF2B5EF4-FFF2-40B4-BE49-F238E27FC236}">
              <a16:creationId xmlns:a16="http://schemas.microsoft.com/office/drawing/2014/main" id="{00000000-0008-0000-0000-0000D6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3031" name="Shape 10">
          <a:extLst>
            <a:ext uri="{FF2B5EF4-FFF2-40B4-BE49-F238E27FC236}">
              <a16:creationId xmlns:a16="http://schemas.microsoft.com/office/drawing/2014/main" id="{00000000-0008-0000-0000-0000D7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3032" name="Shape 10">
          <a:extLst>
            <a:ext uri="{FF2B5EF4-FFF2-40B4-BE49-F238E27FC236}">
              <a16:creationId xmlns:a16="http://schemas.microsoft.com/office/drawing/2014/main" id="{00000000-0008-0000-0000-0000D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3033" name="Shape 10">
          <a:extLst>
            <a:ext uri="{FF2B5EF4-FFF2-40B4-BE49-F238E27FC236}">
              <a16:creationId xmlns:a16="http://schemas.microsoft.com/office/drawing/2014/main" id="{00000000-0008-0000-0000-0000D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34" name="Shape 13">
          <a:extLst>
            <a:ext uri="{FF2B5EF4-FFF2-40B4-BE49-F238E27FC236}">
              <a16:creationId xmlns:a16="http://schemas.microsoft.com/office/drawing/2014/main" id="{00000000-0008-0000-0000-0000DA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35" name="Shape 13">
          <a:extLst>
            <a:ext uri="{FF2B5EF4-FFF2-40B4-BE49-F238E27FC236}">
              <a16:creationId xmlns:a16="http://schemas.microsoft.com/office/drawing/2014/main" id="{00000000-0008-0000-0000-0000DB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36" name="Shape 13">
          <a:extLst>
            <a:ext uri="{FF2B5EF4-FFF2-40B4-BE49-F238E27FC236}">
              <a16:creationId xmlns:a16="http://schemas.microsoft.com/office/drawing/2014/main" id="{00000000-0008-0000-0000-0000D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37" name="Shape 13">
          <a:extLst>
            <a:ext uri="{FF2B5EF4-FFF2-40B4-BE49-F238E27FC236}">
              <a16:creationId xmlns:a16="http://schemas.microsoft.com/office/drawing/2014/main" id="{00000000-0008-0000-0000-0000D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38" name="Shape 13">
          <a:extLst>
            <a:ext uri="{FF2B5EF4-FFF2-40B4-BE49-F238E27FC236}">
              <a16:creationId xmlns:a16="http://schemas.microsoft.com/office/drawing/2014/main" id="{00000000-0008-0000-0000-0000D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39" name="Shape 13">
          <a:extLst>
            <a:ext uri="{FF2B5EF4-FFF2-40B4-BE49-F238E27FC236}">
              <a16:creationId xmlns:a16="http://schemas.microsoft.com/office/drawing/2014/main" id="{00000000-0008-0000-0000-0000D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40" name="Shape 13">
          <a:extLst>
            <a:ext uri="{FF2B5EF4-FFF2-40B4-BE49-F238E27FC236}">
              <a16:creationId xmlns:a16="http://schemas.microsoft.com/office/drawing/2014/main" id="{00000000-0008-0000-0000-0000E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41" name="Shape 13">
          <a:extLst>
            <a:ext uri="{FF2B5EF4-FFF2-40B4-BE49-F238E27FC236}">
              <a16:creationId xmlns:a16="http://schemas.microsoft.com/office/drawing/2014/main" id="{00000000-0008-0000-0000-0000E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42" name="Shape 13">
          <a:extLst>
            <a:ext uri="{FF2B5EF4-FFF2-40B4-BE49-F238E27FC236}">
              <a16:creationId xmlns:a16="http://schemas.microsoft.com/office/drawing/2014/main" id="{00000000-0008-0000-0000-0000E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43" name="Shape 13">
          <a:extLst>
            <a:ext uri="{FF2B5EF4-FFF2-40B4-BE49-F238E27FC236}">
              <a16:creationId xmlns:a16="http://schemas.microsoft.com/office/drawing/2014/main" id="{00000000-0008-0000-0000-0000E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44" name="Shape 13">
          <a:extLst>
            <a:ext uri="{FF2B5EF4-FFF2-40B4-BE49-F238E27FC236}">
              <a16:creationId xmlns:a16="http://schemas.microsoft.com/office/drawing/2014/main" id="{00000000-0008-0000-0000-0000E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45" name="Shape 13">
          <a:extLst>
            <a:ext uri="{FF2B5EF4-FFF2-40B4-BE49-F238E27FC236}">
              <a16:creationId xmlns:a16="http://schemas.microsoft.com/office/drawing/2014/main" id="{00000000-0008-0000-0000-0000E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3046" name="Shape 10">
          <a:extLst>
            <a:ext uri="{FF2B5EF4-FFF2-40B4-BE49-F238E27FC236}">
              <a16:creationId xmlns:a16="http://schemas.microsoft.com/office/drawing/2014/main" id="{00000000-0008-0000-0000-0000E6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3047" name="Shape 10">
          <a:extLst>
            <a:ext uri="{FF2B5EF4-FFF2-40B4-BE49-F238E27FC236}">
              <a16:creationId xmlns:a16="http://schemas.microsoft.com/office/drawing/2014/main" id="{00000000-0008-0000-0000-0000E7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3048" name="Shape 10">
          <a:extLst>
            <a:ext uri="{FF2B5EF4-FFF2-40B4-BE49-F238E27FC236}">
              <a16:creationId xmlns:a16="http://schemas.microsoft.com/office/drawing/2014/main" id="{00000000-0008-0000-0000-0000E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3049" name="Shape 10">
          <a:extLst>
            <a:ext uri="{FF2B5EF4-FFF2-40B4-BE49-F238E27FC236}">
              <a16:creationId xmlns:a16="http://schemas.microsoft.com/office/drawing/2014/main" id="{00000000-0008-0000-0000-0000E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50" name="Shape 13">
          <a:extLst>
            <a:ext uri="{FF2B5EF4-FFF2-40B4-BE49-F238E27FC236}">
              <a16:creationId xmlns:a16="http://schemas.microsoft.com/office/drawing/2014/main" id="{00000000-0008-0000-0000-0000EA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51" name="Shape 13">
          <a:extLst>
            <a:ext uri="{FF2B5EF4-FFF2-40B4-BE49-F238E27FC236}">
              <a16:creationId xmlns:a16="http://schemas.microsoft.com/office/drawing/2014/main" id="{00000000-0008-0000-0000-0000EB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52" name="Shape 13">
          <a:extLst>
            <a:ext uri="{FF2B5EF4-FFF2-40B4-BE49-F238E27FC236}">
              <a16:creationId xmlns:a16="http://schemas.microsoft.com/office/drawing/2014/main" id="{00000000-0008-0000-0000-0000E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53" name="Shape 13">
          <a:extLst>
            <a:ext uri="{FF2B5EF4-FFF2-40B4-BE49-F238E27FC236}">
              <a16:creationId xmlns:a16="http://schemas.microsoft.com/office/drawing/2014/main" id="{00000000-0008-0000-0000-0000E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54" name="Shape 13">
          <a:extLst>
            <a:ext uri="{FF2B5EF4-FFF2-40B4-BE49-F238E27FC236}">
              <a16:creationId xmlns:a16="http://schemas.microsoft.com/office/drawing/2014/main" id="{00000000-0008-0000-0000-0000E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55" name="Shape 13">
          <a:extLst>
            <a:ext uri="{FF2B5EF4-FFF2-40B4-BE49-F238E27FC236}">
              <a16:creationId xmlns:a16="http://schemas.microsoft.com/office/drawing/2014/main" id="{00000000-0008-0000-0000-0000E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56" name="Shape 13">
          <a:extLst>
            <a:ext uri="{FF2B5EF4-FFF2-40B4-BE49-F238E27FC236}">
              <a16:creationId xmlns:a16="http://schemas.microsoft.com/office/drawing/2014/main" id="{00000000-0008-0000-0000-0000F0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57" name="Shape 13">
          <a:extLst>
            <a:ext uri="{FF2B5EF4-FFF2-40B4-BE49-F238E27FC236}">
              <a16:creationId xmlns:a16="http://schemas.microsoft.com/office/drawing/2014/main" id="{00000000-0008-0000-0000-0000F1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58" name="Shape 13">
          <a:extLst>
            <a:ext uri="{FF2B5EF4-FFF2-40B4-BE49-F238E27FC236}">
              <a16:creationId xmlns:a16="http://schemas.microsoft.com/office/drawing/2014/main" id="{00000000-0008-0000-0000-0000F2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59" name="Shape 13">
          <a:extLst>
            <a:ext uri="{FF2B5EF4-FFF2-40B4-BE49-F238E27FC236}">
              <a16:creationId xmlns:a16="http://schemas.microsoft.com/office/drawing/2014/main" id="{00000000-0008-0000-0000-0000F3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60" name="Shape 13">
          <a:extLst>
            <a:ext uri="{FF2B5EF4-FFF2-40B4-BE49-F238E27FC236}">
              <a16:creationId xmlns:a16="http://schemas.microsoft.com/office/drawing/2014/main" id="{00000000-0008-0000-0000-0000F4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61" name="Shape 13">
          <a:extLst>
            <a:ext uri="{FF2B5EF4-FFF2-40B4-BE49-F238E27FC236}">
              <a16:creationId xmlns:a16="http://schemas.microsoft.com/office/drawing/2014/main" id="{00000000-0008-0000-0000-0000F5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3062" name="Shape 10">
          <a:extLst>
            <a:ext uri="{FF2B5EF4-FFF2-40B4-BE49-F238E27FC236}">
              <a16:creationId xmlns:a16="http://schemas.microsoft.com/office/drawing/2014/main" id="{00000000-0008-0000-0000-0000F6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3063" name="Shape 10">
          <a:extLst>
            <a:ext uri="{FF2B5EF4-FFF2-40B4-BE49-F238E27FC236}">
              <a16:creationId xmlns:a16="http://schemas.microsoft.com/office/drawing/2014/main" id="{00000000-0008-0000-0000-0000F7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3064" name="Shape 10">
          <a:extLst>
            <a:ext uri="{FF2B5EF4-FFF2-40B4-BE49-F238E27FC236}">
              <a16:creationId xmlns:a16="http://schemas.microsoft.com/office/drawing/2014/main" id="{00000000-0008-0000-0000-0000F8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66775"/>
    <xdr:sp macro="" textlink="">
      <xdr:nvSpPr>
        <xdr:cNvPr id="3065" name="Shape 10">
          <a:extLst>
            <a:ext uri="{FF2B5EF4-FFF2-40B4-BE49-F238E27FC236}">
              <a16:creationId xmlns:a16="http://schemas.microsoft.com/office/drawing/2014/main" id="{00000000-0008-0000-0000-0000F90B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66" name="Shape 13">
          <a:extLst>
            <a:ext uri="{FF2B5EF4-FFF2-40B4-BE49-F238E27FC236}">
              <a16:creationId xmlns:a16="http://schemas.microsoft.com/office/drawing/2014/main" id="{00000000-0008-0000-0000-0000FA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67" name="Shape 13">
          <a:extLst>
            <a:ext uri="{FF2B5EF4-FFF2-40B4-BE49-F238E27FC236}">
              <a16:creationId xmlns:a16="http://schemas.microsoft.com/office/drawing/2014/main" id="{00000000-0008-0000-0000-0000FB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68" name="Shape 13">
          <a:extLst>
            <a:ext uri="{FF2B5EF4-FFF2-40B4-BE49-F238E27FC236}">
              <a16:creationId xmlns:a16="http://schemas.microsoft.com/office/drawing/2014/main" id="{00000000-0008-0000-0000-0000FC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69" name="Shape 13">
          <a:extLst>
            <a:ext uri="{FF2B5EF4-FFF2-40B4-BE49-F238E27FC236}">
              <a16:creationId xmlns:a16="http://schemas.microsoft.com/office/drawing/2014/main" id="{00000000-0008-0000-0000-0000FD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70" name="Shape 13">
          <a:extLst>
            <a:ext uri="{FF2B5EF4-FFF2-40B4-BE49-F238E27FC236}">
              <a16:creationId xmlns:a16="http://schemas.microsoft.com/office/drawing/2014/main" id="{00000000-0008-0000-0000-0000FE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71" name="Shape 13">
          <a:extLst>
            <a:ext uri="{FF2B5EF4-FFF2-40B4-BE49-F238E27FC236}">
              <a16:creationId xmlns:a16="http://schemas.microsoft.com/office/drawing/2014/main" id="{00000000-0008-0000-0000-0000FF0B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72" name="Shape 13">
          <a:extLst>
            <a:ext uri="{FF2B5EF4-FFF2-40B4-BE49-F238E27FC236}">
              <a16:creationId xmlns:a16="http://schemas.microsoft.com/office/drawing/2014/main" id="{00000000-0008-0000-0000-00000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73" name="Shape 13">
          <a:extLst>
            <a:ext uri="{FF2B5EF4-FFF2-40B4-BE49-F238E27FC236}">
              <a16:creationId xmlns:a16="http://schemas.microsoft.com/office/drawing/2014/main" id="{00000000-0008-0000-0000-00000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74" name="Shape 13">
          <a:extLst>
            <a:ext uri="{FF2B5EF4-FFF2-40B4-BE49-F238E27FC236}">
              <a16:creationId xmlns:a16="http://schemas.microsoft.com/office/drawing/2014/main" id="{00000000-0008-0000-0000-00000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463</xdr:row>
      <xdr:rowOff>0</xdr:rowOff>
    </xdr:from>
    <xdr:ext cx="771525" cy="857250"/>
    <xdr:sp macro="" textlink="">
      <xdr:nvSpPr>
        <xdr:cNvPr id="3075" name="Shape 13">
          <a:extLst>
            <a:ext uri="{FF2B5EF4-FFF2-40B4-BE49-F238E27FC236}">
              <a16:creationId xmlns:a16="http://schemas.microsoft.com/office/drawing/2014/main" id="{00000000-0008-0000-0000-000003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463</xdr:row>
      <xdr:rowOff>0</xdr:rowOff>
    </xdr:from>
    <xdr:ext cx="771525" cy="857250"/>
    <xdr:sp macro="" textlink="">
      <xdr:nvSpPr>
        <xdr:cNvPr id="3076" name="Shape 13">
          <a:extLst>
            <a:ext uri="{FF2B5EF4-FFF2-40B4-BE49-F238E27FC236}">
              <a16:creationId xmlns:a16="http://schemas.microsoft.com/office/drawing/2014/main" id="{00000000-0008-0000-0000-000004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77" name="Shape 12">
          <a:extLst>
            <a:ext uri="{FF2B5EF4-FFF2-40B4-BE49-F238E27FC236}">
              <a16:creationId xmlns:a16="http://schemas.microsoft.com/office/drawing/2014/main" id="{00000000-0008-0000-0000-00000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78" name="Shape 12">
          <a:extLst>
            <a:ext uri="{FF2B5EF4-FFF2-40B4-BE49-F238E27FC236}">
              <a16:creationId xmlns:a16="http://schemas.microsoft.com/office/drawing/2014/main" id="{00000000-0008-0000-0000-00000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79" name="Shape 12">
          <a:extLst>
            <a:ext uri="{FF2B5EF4-FFF2-40B4-BE49-F238E27FC236}">
              <a16:creationId xmlns:a16="http://schemas.microsoft.com/office/drawing/2014/main" id="{00000000-0008-0000-0000-000007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80" name="Shape 12">
          <a:extLst>
            <a:ext uri="{FF2B5EF4-FFF2-40B4-BE49-F238E27FC236}">
              <a16:creationId xmlns:a16="http://schemas.microsoft.com/office/drawing/2014/main" id="{00000000-0008-0000-0000-000008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81" name="Shape 11">
          <a:extLst>
            <a:ext uri="{FF2B5EF4-FFF2-40B4-BE49-F238E27FC236}">
              <a16:creationId xmlns:a16="http://schemas.microsoft.com/office/drawing/2014/main" id="{00000000-0008-0000-0000-00000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82" name="Shape 11">
          <a:extLst>
            <a:ext uri="{FF2B5EF4-FFF2-40B4-BE49-F238E27FC236}">
              <a16:creationId xmlns:a16="http://schemas.microsoft.com/office/drawing/2014/main" id="{00000000-0008-0000-0000-00000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83" name="Shape 11">
          <a:extLst>
            <a:ext uri="{FF2B5EF4-FFF2-40B4-BE49-F238E27FC236}">
              <a16:creationId xmlns:a16="http://schemas.microsoft.com/office/drawing/2014/main" id="{00000000-0008-0000-0000-00000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84" name="Shape 11">
          <a:extLst>
            <a:ext uri="{FF2B5EF4-FFF2-40B4-BE49-F238E27FC236}">
              <a16:creationId xmlns:a16="http://schemas.microsoft.com/office/drawing/2014/main" id="{00000000-0008-0000-0000-00000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85" name="Shape 11">
          <a:extLst>
            <a:ext uri="{FF2B5EF4-FFF2-40B4-BE49-F238E27FC236}">
              <a16:creationId xmlns:a16="http://schemas.microsoft.com/office/drawing/2014/main" id="{00000000-0008-0000-0000-00000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86" name="Shape 11">
          <a:extLst>
            <a:ext uri="{FF2B5EF4-FFF2-40B4-BE49-F238E27FC236}">
              <a16:creationId xmlns:a16="http://schemas.microsoft.com/office/drawing/2014/main" id="{00000000-0008-0000-0000-00000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87" name="Shape 11">
          <a:extLst>
            <a:ext uri="{FF2B5EF4-FFF2-40B4-BE49-F238E27FC236}">
              <a16:creationId xmlns:a16="http://schemas.microsoft.com/office/drawing/2014/main" id="{00000000-0008-0000-0000-00000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88" name="Shape 11">
          <a:extLst>
            <a:ext uri="{FF2B5EF4-FFF2-40B4-BE49-F238E27FC236}">
              <a16:creationId xmlns:a16="http://schemas.microsoft.com/office/drawing/2014/main" id="{00000000-0008-0000-0000-00001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89" name="Shape 11">
          <a:extLst>
            <a:ext uri="{FF2B5EF4-FFF2-40B4-BE49-F238E27FC236}">
              <a16:creationId xmlns:a16="http://schemas.microsoft.com/office/drawing/2014/main" id="{00000000-0008-0000-0000-00001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90" name="Shape 11">
          <a:extLst>
            <a:ext uri="{FF2B5EF4-FFF2-40B4-BE49-F238E27FC236}">
              <a16:creationId xmlns:a16="http://schemas.microsoft.com/office/drawing/2014/main" id="{00000000-0008-0000-0000-00001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91" name="Shape 11">
          <a:extLst>
            <a:ext uri="{FF2B5EF4-FFF2-40B4-BE49-F238E27FC236}">
              <a16:creationId xmlns:a16="http://schemas.microsoft.com/office/drawing/2014/main" id="{00000000-0008-0000-0000-000013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92" name="Shape 11">
          <a:extLst>
            <a:ext uri="{FF2B5EF4-FFF2-40B4-BE49-F238E27FC236}">
              <a16:creationId xmlns:a16="http://schemas.microsoft.com/office/drawing/2014/main" id="{00000000-0008-0000-0000-000014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93" name="Shape 12">
          <a:extLst>
            <a:ext uri="{FF2B5EF4-FFF2-40B4-BE49-F238E27FC236}">
              <a16:creationId xmlns:a16="http://schemas.microsoft.com/office/drawing/2014/main" id="{00000000-0008-0000-0000-00001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94" name="Shape 12">
          <a:extLst>
            <a:ext uri="{FF2B5EF4-FFF2-40B4-BE49-F238E27FC236}">
              <a16:creationId xmlns:a16="http://schemas.microsoft.com/office/drawing/2014/main" id="{00000000-0008-0000-0000-00001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95" name="Shape 12">
          <a:extLst>
            <a:ext uri="{FF2B5EF4-FFF2-40B4-BE49-F238E27FC236}">
              <a16:creationId xmlns:a16="http://schemas.microsoft.com/office/drawing/2014/main" id="{00000000-0008-0000-0000-000017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096" name="Shape 12">
          <a:extLst>
            <a:ext uri="{FF2B5EF4-FFF2-40B4-BE49-F238E27FC236}">
              <a16:creationId xmlns:a16="http://schemas.microsoft.com/office/drawing/2014/main" id="{00000000-0008-0000-0000-000018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97" name="Shape 11">
          <a:extLst>
            <a:ext uri="{FF2B5EF4-FFF2-40B4-BE49-F238E27FC236}">
              <a16:creationId xmlns:a16="http://schemas.microsoft.com/office/drawing/2014/main" id="{00000000-0008-0000-0000-00001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98" name="Shape 11">
          <a:extLst>
            <a:ext uri="{FF2B5EF4-FFF2-40B4-BE49-F238E27FC236}">
              <a16:creationId xmlns:a16="http://schemas.microsoft.com/office/drawing/2014/main" id="{00000000-0008-0000-0000-00001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099" name="Shape 11">
          <a:extLst>
            <a:ext uri="{FF2B5EF4-FFF2-40B4-BE49-F238E27FC236}">
              <a16:creationId xmlns:a16="http://schemas.microsoft.com/office/drawing/2014/main" id="{00000000-0008-0000-0000-00001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00" name="Shape 11">
          <a:extLst>
            <a:ext uri="{FF2B5EF4-FFF2-40B4-BE49-F238E27FC236}">
              <a16:creationId xmlns:a16="http://schemas.microsoft.com/office/drawing/2014/main" id="{00000000-0008-0000-0000-00001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01" name="Shape 11">
          <a:extLst>
            <a:ext uri="{FF2B5EF4-FFF2-40B4-BE49-F238E27FC236}">
              <a16:creationId xmlns:a16="http://schemas.microsoft.com/office/drawing/2014/main" id="{00000000-0008-0000-0000-00001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02" name="Shape 11">
          <a:extLst>
            <a:ext uri="{FF2B5EF4-FFF2-40B4-BE49-F238E27FC236}">
              <a16:creationId xmlns:a16="http://schemas.microsoft.com/office/drawing/2014/main" id="{00000000-0008-0000-0000-00001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03" name="Shape 11">
          <a:extLst>
            <a:ext uri="{FF2B5EF4-FFF2-40B4-BE49-F238E27FC236}">
              <a16:creationId xmlns:a16="http://schemas.microsoft.com/office/drawing/2014/main" id="{00000000-0008-0000-0000-00001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04" name="Shape 11">
          <a:extLst>
            <a:ext uri="{FF2B5EF4-FFF2-40B4-BE49-F238E27FC236}">
              <a16:creationId xmlns:a16="http://schemas.microsoft.com/office/drawing/2014/main" id="{00000000-0008-0000-0000-00002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05" name="Shape 11">
          <a:extLst>
            <a:ext uri="{FF2B5EF4-FFF2-40B4-BE49-F238E27FC236}">
              <a16:creationId xmlns:a16="http://schemas.microsoft.com/office/drawing/2014/main" id="{00000000-0008-0000-0000-00002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06" name="Shape 11">
          <a:extLst>
            <a:ext uri="{FF2B5EF4-FFF2-40B4-BE49-F238E27FC236}">
              <a16:creationId xmlns:a16="http://schemas.microsoft.com/office/drawing/2014/main" id="{00000000-0008-0000-0000-00002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07" name="Shape 11">
          <a:extLst>
            <a:ext uri="{FF2B5EF4-FFF2-40B4-BE49-F238E27FC236}">
              <a16:creationId xmlns:a16="http://schemas.microsoft.com/office/drawing/2014/main" id="{00000000-0008-0000-0000-000023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08" name="Shape 11">
          <a:extLst>
            <a:ext uri="{FF2B5EF4-FFF2-40B4-BE49-F238E27FC236}">
              <a16:creationId xmlns:a16="http://schemas.microsoft.com/office/drawing/2014/main" id="{00000000-0008-0000-0000-000024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109" name="Shape 12">
          <a:extLst>
            <a:ext uri="{FF2B5EF4-FFF2-40B4-BE49-F238E27FC236}">
              <a16:creationId xmlns:a16="http://schemas.microsoft.com/office/drawing/2014/main" id="{00000000-0008-0000-0000-00002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110" name="Shape 12">
          <a:extLst>
            <a:ext uri="{FF2B5EF4-FFF2-40B4-BE49-F238E27FC236}">
              <a16:creationId xmlns:a16="http://schemas.microsoft.com/office/drawing/2014/main" id="{00000000-0008-0000-0000-00002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111" name="Shape 12">
          <a:extLst>
            <a:ext uri="{FF2B5EF4-FFF2-40B4-BE49-F238E27FC236}">
              <a16:creationId xmlns:a16="http://schemas.microsoft.com/office/drawing/2014/main" id="{00000000-0008-0000-0000-000027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66775"/>
    <xdr:sp macro="" textlink="">
      <xdr:nvSpPr>
        <xdr:cNvPr id="3112" name="Shape 12">
          <a:extLst>
            <a:ext uri="{FF2B5EF4-FFF2-40B4-BE49-F238E27FC236}">
              <a16:creationId xmlns:a16="http://schemas.microsoft.com/office/drawing/2014/main" id="{00000000-0008-0000-0000-000028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13" name="Shape 11">
          <a:extLst>
            <a:ext uri="{FF2B5EF4-FFF2-40B4-BE49-F238E27FC236}">
              <a16:creationId xmlns:a16="http://schemas.microsoft.com/office/drawing/2014/main" id="{00000000-0008-0000-0000-00002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14" name="Shape 11">
          <a:extLst>
            <a:ext uri="{FF2B5EF4-FFF2-40B4-BE49-F238E27FC236}">
              <a16:creationId xmlns:a16="http://schemas.microsoft.com/office/drawing/2014/main" id="{00000000-0008-0000-0000-00002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15" name="Shape 11">
          <a:extLst>
            <a:ext uri="{FF2B5EF4-FFF2-40B4-BE49-F238E27FC236}">
              <a16:creationId xmlns:a16="http://schemas.microsoft.com/office/drawing/2014/main" id="{00000000-0008-0000-0000-00002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16" name="Shape 11">
          <a:extLst>
            <a:ext uri="{FF2B5EF4-FFF2-40B4-BE49-F238E27FC236}">
              <a16:creationId xmlns:a16="http://schemas.microsoft.com/office/drawing/2014/main" id="{00000000-0008-0000-0000-00002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17" name="Shape 11">
          <a:extLst>
            <a:ext uri="{FF2B5EF4-FFF2-40B4-BE49-F238E27FC236}">
              <a16:creationId xmlns:a16="http://schemas.microsoft.com/office/drawing/2014/main" id="{00000000-0008-0000-0000-00002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18" name="Shape 11">
          <a:extLst>
            <a:ext uri="{FF2B5EF4-FFF2-40B4-BE49-F238E27FC236}">
              <a16:creationId xmlns:a16="http://schemas.microsoft.com/office/drawing/2014/main" id="{00000000-0008-0000-0000-00002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19" name="Shape 11">
          <a:extLst>
            <a:ext uri="{FF2B5EF4-FFF2-40B4-BE49-F238E27FC236}">
              <a16:creationId xmlns:a16="http://schemas.microsoft.com/office/drawing/2014/main" id="{00000000-0008-0000-0000-00002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20" name="Shape 11">
          <a:extLst>
            <a:ext uri="{FF2B5EF4-FFF2-40B4-BE49-F238E27FC236}">
              <a16:creationId xmlns:a16="http://schemas.microsoft.com/office/drawing/2014/main" id="{00000000-0008-0000-0000-00003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21" name="Shape 11">
          <a:extLst>
            <a:ext uri="{FF2B5EF4-FFF2-40B4-BE49-F238E27FC236}">
              <a16:creationId xmlns:a16="http://schemas.microsoft.com/office/drawing/2014/main" id="{00000000-0008-0000-0000-00003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462</xdr:row>
      <xdr:rowOff>0</xdr:rowOff>
    </xdr:from>
    <xdr:ext cx="771525" cy="857250"/>
    <xdr:sp macro="" textlink="">
      <xdr:nvSpPr>
        <xdr:cNvPr id="3122" name="Shape 11">
          <a:extLst>
            <a:ext uri="{FF2B5EF4-FFF2-40B4-BE49-F238E27FC236}">
              <a16:creationId xmlns:a16="http://schemas.microsoft.com/office/drawing/2014/main" id="{00000000-0008-0000-0000-00003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462</xdr:row>
      <xdr:rowOff>0</xdr:rowOff>
    </xdr:from>
    <xdr:ext cx="771525" cy="857250"/>
    <xdr:sp macro="" textlink="">
      <xdr:nvSpPr>
        <xdr:cNvPr id="3123" name="Shape 11">
          <a:extLst>
            <a:ext uri="{FF2B5EF4-FFF2-40B4-BE49-F238E27FC236}">
              <a16:creationId xmlns:a16="http://schemas.microsoft.com/office/drawing/2014/main" id="{00000000-0008-0000-0000-000033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24" name="Shape 10">
          <a:extLst>
            <a:ext uri="{FF2B5EF4-FFF2-40B4-BE49-F238E27FC236}">
              <a16:creationId xmlns:a16="http://schemas.microsoft.com/office/drawing/2014/main" id="{00000000-0008-0000-0000-00003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25" name="Shape 10">
          <a:extLst>
            <a:ext uri="{FF2B5EF4-FFF2-40B4-BE49-F238E27FC236}">
              <a16:creationId xmlns:a16="http://schemas.microsoft.com/office/drawing/2014/main" id="{00000000-0008-0000-0000-00003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26" name="Shape 10">
          <a:extLst>
            <a:ext uri="{FF2B5EF4-FFF2-40B4-BE49-F238E27FC236}">
              <a16:creationId xmlns:a16="http://schemas.microsoft.com/office/drawing/2014/main" id="{00000000-0008-0000-0000-00003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27" name="Shape 10">
          <a:extLst>
            <a:ext uri="{FF2B5EF4-FFF2-40B4-BE49-F238E27FC236}">
              <a16:creationId xmlns:a16="http://schemas.microsoft.com/office/drawing/2014/main" id="{00000000-0008-0000-0000-000037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28" name="Shape 11">
          <a:extLst>
            <a:ext uri="{FF2B5EF4-FFF2-40B4-BE49-F238E27FC236}">
              <a16:creationId xmlns:a16="http://schemas.microsoft.com/office/drawing/2014/main" id="{00000000-0008-0000-0000-00003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29" name="Shape 11">
          <a:extLst>
            <a:ext uri="{FF2B5EF4-FFF2-40B4-BE49-F238E27FC236}">
              <a16:creationId xmlns:a16="http://schemas.microsoft.com/office/drawing/2014/main" id="{00000000-0008-0000-0000-00003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30" name="Shape 11">
          <a:extLst>
            <a:ext uri="{FF2B5EF4-FFF2-40B4-BE49-F238E27FC236}">
              <a16:creationId xmlns:a16="http://schemas.microsoft.com/office/drawing/2014/main" id="{00000000-0008-0000-0000-00003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31" name="Shape 11">
          <a:extLst>
            <a:ext uri="{FF2B5EF4-FFF2-40B4-BE49-F238E27FC236}">
              <a16:creationId xmlns:a16="http://schemas.microsoft.com/office/drawing/2014/main" id="{00000000-0008-0000-0000-00003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32" name="Shape 11">
          <a:extLst>
            <a:ext uri="{FF2B5EF4-FFF2-40B4-BE49-F238E27FC236}">
              <a16:creationId xmlns:a16="http://schemas.microsoft.com/office/drawing/2014/main" id="{00000000-0008-0000-0000-00003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33" name="Shape 11">
          <a:extLst>
            <a:ext uri="{FF2B5EF4-FFF2-40B4-BE49-F238E27FC236}">
              <a16:creationId xmlns:a16="http://schemas.microsoft.com/office/drawing/2014/main" id="{00000000-0008-0000-0000-00003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34" name="Shape 11">
          <a:extLst>
            <a:ext uri="{FF2B5EF4-FFF2-40B4-BE49-F238E27FC236}">
              <a16:creationId xmlns:a16="http://schemas.microsoft.com/office/drawing/2014/main" id="{00000000-0008-0000-0000-00003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35" name="Shape 11">
          <a:extLst>
            <a:ext uri="{FF2B5EF4-FFF2-40B4-BE49-F238E27FC236}">
              <a16:creationId xmlns:a16="http://schemas.microsoft.com/office/drawing/2014/main" id="{00000000-0008-0000-0000-00003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36" name="Shape 11">
          <a:extLst>
            <a:ext uri="{FF2B5EF4-FFF2-40B4-BE49-F238E27FC236}">
              <a16:creationId xmlns:a16="http://schemas.microsoft.com/office/drawing/2014/main" id="{00000000-0008-0000-0000-00004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37" name="Shape 11">
          <a:extLst>
            <a:ext uri="{FF2B5EF4-FFF2-40B4-BE49-F238E27FC236}">
              <a16:creationId xmlns:a16="http://schemas.microsoft.com/office/drawing/2014/main" id="{00000000-0008-0000-0000-00004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38" name="Shape 11">
          <a:extLst>
            <a:ext uri="{FF2B5EF4-FFF2-40B4-BE49-F238E27FC236}">
              <a16:creationId xmlns:a16="http://schemas.microsoft.com/office/drawing/2014/main" id="{00000000-0008-0000-0000-00004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39" name="Shape 11">
          <a:extLst>
            <a:ext uri="{FF2B5EF4-FFF2-40B4-BE49-F238E27FC236}">
              <a16:creationId xmlns:a16="http://schemas.microsoft.com/office/drawing/2014/main" id="{00000000-0008-0000-0000-000043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40" name="Shape 10">
          <a:extLst>
            <a:ext uri="{FF2B5EF4-FFF2-40B4-BE49-F238E27FC236}">
              <a16:creationId xmlns:a16="http://schemas.microsoft.com/office/drawing/2014/main" id="{00000000-0008-0000-0000-00004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41" name="Shape 10">
          <a:extLst>
            <a:ext uri="{FF2B5EF4-FFF2-40B4-BE49-F238E27FC236}">
              <a16:creationId xmlns:a16="http://schemas.microsoft.com/office/drawing/2014/main" id="{00000000-0008-0000-0000-00004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42" name="Shape 10">
          <a:extLst>
            <a:ext uri="{FF2B5EF4-FFF2-40B4-BE49-F238E27FC236}">
              <a16:creationId xmlns:a16="http://schemas.microsoft.com/office/drawing/2014/main" id="{00000000-0008-0000-0000-00004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43" name="Shape 10">
          <a:extLst>
            <a:ext uri="{FF2B5EF4-FFF2-40B4-BE49-F238E27FC236}">
              <a16:creationId xmlns:a16="http://schemas.microsoft.com/office/drawing/2014/main" id="{00000000-0008-0000-0000-000047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44" name="Shape 11">
          <a:extLst>
            <a:ext uri="{FF2B5EF4-FFF2-40B4-BE49-F238E27FC236}">
              <a16:creationId xmlns:a16="http://schemas.microsoft.com/office/drawing/2014/main" id="{00000000-0008-0000-0000-00004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45" name="Shape 11">
          <a:extLst>
            <a:ext uri="{FF2B5EF4-FFF2-40B4-BE49-F238E27FC236}">
              <a16:creationId xmlns:a16="http://schemas.microsoft.com/office/drawing/2014/main" id="{00000000-0008-0000-0000-00004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46" name="Shape 11">
          <a:extLst>
            <a:ext uri="{FF2B5EF4-FFF2-40B4-BE49-F238E27FC236}">
              <a16:creationId xmlns:a16="http://schemas.microsoft.com/office/drawing/2014/main" id="{00000000-0008-0000-0000-00004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47" name="Shape 11">
          <a:extLst>
            <a:ext uri="{FF2B5EF4-FFF2-40B4-BE49-F238E27FC236}">
              <a16:creationId xmlns:a16="http://schemas.microsoft.com/office/drawing/2014/main" id="{00000000-0008-0000-0000-00004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48" name="Shape 11">
          <a:extLst>
            <a:ext uri="{FF2B5EF4-FFF2-40B4-BE49-F238E27FC236}">
              <a16:creationId xmlns:a16="http://schemas.microsoft.com/office/drawing/2014/main" id="{00000000-0008-0000-0000-00004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49" name="Shape 11">
          <a:extLst>
            <a:ext uri="{FF2B5EF4-FFF2-40B4-BE49-F238E27FC236}">
              <a16:creationId xmlns:a16="http://schemas.microsoft.com/office/drawing/2014/main" id="{00000000-0008-0000-0000-00004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50" name="Shape 11">
          <a:extLst>
            <a:ext uri="{FF2B5EF4-FFF2-40B4-BE49-F238E27FC236}">
              <a16:creationId xmlns:a16="http://schemas.microsoft.com/office/drawing/2014/main" id="{00000000-0008-0000-0000-00004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51" name="Shape 11">
          <a:extLst>
            <a:ext uri="{FF2B5EF4-FFF2-40B4-BE49-F238E27FC236}">
              <a16:creationId xmlns:a16="http://schemas.microsoft.com/office/drawing/2014/main" id="{00000000-0008-0000-0000-00004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52" name="Shape 11">
          <a:extLst>
            <a:ext uri="{FF2B5EF4-FFF2-40B4-BE49-F238E27FC236}">
              <a16:creationId xmlns:a16="http://schemas.microsoft.com/office/drawing/2014/main" id="{00000000-0008-0000-0000-00005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53" name="Shape 11">
          <a:extLst>
            <a:ext uri="{FF2B5EF4-FFF2-40B4-BE49-F238E27FC236}">
              <a16:creationId xmlns:a16="http://schemas.microsoft.com/office/drawing/2014/main" id="{00000000-0008-0000-0000-00005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54" name="Shape 11">
          <a:extLst>
            <a:ext uri="{FF2B5EF4-FFF2-40B4-BE49-F238E27FC236}">
              <a16:creationId xmlns:a16="http://schemas.microsoft.com/office/drawing/2014/main" id="{00000000-0008-0000-0000-00005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55" name="Shape 11">
          <a:extLst>
            <a:ext uri="{FF2B5EF4-FFF2-40B4-BE49-F238E27FC236}">
              <a16:creationId xmlns:a16="http://schemas.microsoft.com/office/drawing/2014/main" id="{00000000-0008-0000-0000-000053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56" name="Shape 10">
          <a:extLst>
            <a:ext uri="{FF2B5EF4-FFF2-40B4-BE49-F238E27FC236}">
              <a16:creationId xmlns:a16="http://schemas.microsoft.com/office/drawing/2014/main" id="{00000000-0008-0000-0000-00005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57" name="Shape 10">
          <a:extLst>
            <a:ext uri="{FF2B5EF4-FFF2-40B4-BE49-F238E27FC236}">
              <a16:creationId xmlns:a16="http://schemas.microsoft.com/office/drawing/2014/main" id="{00000000-0008-0000-0000-00005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58" name="Shape 10">
          <a:extLst>
            <a:ext uri="{FF2B5EF4-FFF2-40B4-BE49-F238E27FC236}">
              <a16:creationId xmlns:a16="http://schemas.microsoft.com/office/drawing/2014/main" id="{00000000-0008-0000-0000-00005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59" name="Shape 10">
          <a:extLst>
            <a:ext uri="{FF2B5EF4-FFF2-40B4-BE49-F238E27FC236}">
              <a16:creationId xmlns:a16="http://schemas.microsoft.com/office/drawing/2014/main" id="{00000000-0008-0000-0000-000057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60" name="Shape 11">
          <a:extLst>
            <a:ext uri="{FF2B5EF4-FFF2-40B4-BE49-F238E27FC236}">
              <a16:creationId xmlns:a16="http://schemas.microsoft.com/office/drawing/2014/main" id="{00000000-0008-0000-0000-00005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61" name="Shape 11">
          <a:extLst>
            <a:ext uri="{FF2B5EF4-FFF2-40B4-BE49-F238E27FC236}">
              <a16:creationId xmlns:a16="http://schemas.microsoft.com/office/drawing/2014/main" id="{00000000-0008-0000-0000-00005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62" name="Shape 11">
          <a:extLst>
            <a:ext uri="{FF2B5EF4-FFF2-40B4-BE49-F238E27FC236}">
              <a16:creationId xmlns:a16="http://schemas.microsoft.com/office/drawing/2014/main" id="{00000000-0008-0000-0000-00005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63" name="Shape 11">
          <a:extLst>
            <a:ext uri="{FF2B5EF4-FFF2-40B4-BE49-F238E27FC236}">
              <a16:creationId xmlns:a16="http://schemas.microsoft.com/office/drawing/2014/main" id="{00000000-0008-0000-0000-00005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64" name="Shape 11">
          <a:extLst>
            <a:ext uri="{FF2B5EF4-FFF2-40B4-BE49-F238E27FC236}">
              <a16:creationId xmlns:a16="http://schemas.microsoft.com/office/drawing/2014/main" id="{00000000-0008-0000-0000-00005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65" name="Shape 11">
          <a:extLst>
            <a:ext uri="{FF2B5EF4-FFF2-40B4-BE49-F238E27FC236}">
              <a16:creationId xmlns:a16="http://schemas.microsoft.com/office/drawing/2014/main" id="{00000000-0008-0000-0000-00005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66" name="Shape 11">
          <a:extLst>
            <a:ext uri="{FF2B5EF4-FFF2-40B4-BE49-F238E27FC236}">
              <a16:creationId xmlns:a16="http://schemas.microsoft.com/office/drawing/2014/main" id="{00000000-0008-0000-0000-00005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67" name="Shape 11">
          <a:extLst>
            <a:ext uri="{FF2B5EF4-FFF2-40B4-BE49-F238E27FC236}">
              <a16:creationId xmlns:a16="http://schemas.microsoft.com/office/drawing/2014/main" id="{00000000-0008-0000-0000-00005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68" name="Shape 11">
          <a:extLst>
            <a:ext uri="{FF2B5EF4-FFF2-40B4-BE49-F238E27FC236}">
              <a16:creationId xmlns:a16="http://schemas.microsoft.com/office/drawing/2014/main" id="{00000000-0008-0000-0000-00006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69" name="Shape 11">
          <a:extLst>
            <a:ext uri="{FF2B5EF4-FFF2-40B4-BE49-F238E27FC236}">
              <a16:creationId xmlns:a16="http://schemas.microsoft.com/office/drawing/2014/main" id="{00000000-0008-0000-0000-00006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464</xdr:row>
      <xdr:rowOff>0</xdr:rowOff>
    </xdr:from>
    <xdr:ext cx="771525" cy="857250"/>
    <xdr:sp macro="" textlink="">
      <xdr:nvSpPr>
        <xdr:cNvPr id="3170" name="Shape 11">
          <a:extLst>
            <a:ext uri="{FF2B5EF4-FFF2-40B4-BE49-F238E27FC236}">
              <a16:creationId xmlns:a16="http://schemas.microsoft.com/office/drawing/2014/main" id="{00000000-0008-0000-0000-00006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71" name="Shape 10">
          <a:extLst>
            <a:ext uri="{FF2B5EF4-FFF2-40B4-BE49-F238E27FC236}">
              <a16:creationId xmlns:a16="http://schemas.microsoft.com/office/drawing/2014/main" id="{00000000-0008-0000-0000-000063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72" name="Shape 10">
          <a:extLst>
            <a:ext uri="{FF2B5EF4-FFF2-40B4-BE49-F238E27FC236}">
              <a16:creationId xmlns:a16="http://schemas.microsoft.com/office/drawing/2014/main" id="{00000000-0008-0000-0000-00006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73" name="Shape 10">
          <a:extLst>
            <a:ext uri="{FF2B5EF4-FFF2-40B4-BE49-F238E27FC236}">
              <a16:creationId xmlns:a16="http://schemas.microsoft.com/office/drawing/2014/main" id="{00000000-0008-0000-0000-00006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74" name="Shape 10">
          <a:extLst>
            <a:ext uri="{FF2B5EF4-FFF2-40B4-BE49-F238E27FC236}">
              <a16:creationId xmlns:a16="http://schemas.microsoft.com/office/drawing/2014/main" id="{00000000-0008-0000-0000-00006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75" name="Shape 11">
          <a:extLst>
            <a:ext uri="{FF2B5EF4-FFF2-40B4-BE49-F238E27FC236}">
              <a16:creationId xmlns:a16="http://schemas.microsoft.com/office/drawing/2014/main" id="{00000000-0008-0000-0000-000067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76" name="Shape 11">
          <a:extLst>
            <a:ext uri="{FF2B5EF4-FFF2-40B4-BE49-F238E27FC236}">
              <a16:creationId xmlns:a16="http://schemas.microsoft.com/office/drawing/2014/main" id="{00000000-0008-0000-0000-00006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77" name="Shape 11">
          <a:extLst>
            <a:ext uri="{FF2B5EF4-FFF2-40B4-BE49-F238E27FC236}">
              <a16:creationId xmlns:a16="http://schemas.microsoft.com/office/drawing/2014/main" id="{00000000-0008-0000-0000-00006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78" name="Shape 11">
          <a:extLst>
            <a:ext uri="{FF2B5EF4-FFF2-40B4-BE49-F238E27FC236}">
              <a16:creationId xmlns:a16="http://schemas.microsoft.com/office/drawing/2014/main" id="{00000000-0008-0000-0000-00006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79" name="Shape 11">
          <a:extLst>
            <a:ext uri="{FF2B5EF4-FFF2-40B4-BE49-F238E27FC236}">
              <a16:creationId xmlns:a16="http://schemas.microsoft.com/office/drawing/2014/main" id="{00000000-0008-0000-0000-00006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80" name="Shape 11">
          <a:extLst>
            <a:ext uri="{FF2B5EF4-FFF2-40B4-BE49-F238E27FC236}">
              <a16:creationId xmlns:a16="http://schemas.microsoft.com/office/drawing/2014/main" id="{00000000-0008-0000-0000-00006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81" name="Shape 11">
          <a:extLst>
            <a:ext uri="{FF2B5EF4-FFF2-40B4-BE49-F238E27FC236}">
              <a16:creationId xmlns:a16="http://schemas.microsoft.com/office/drawing/2014/main" id="{00000000-0008-0000-0000-00006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82" name="Shape 11">
          <a:extLst>
            <a:ext uri="{FF2B5EF4-FFF2-40B4-BE49-F238E27FC236}">
              <a16:creationId xmlns:a16="http://schemas.microsoft.com/office/drawing/2014/main" id="{00000000-0008-0000-0000-00006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83" name="Shape 11">
          <a:extLst>
            <a:ext uri="{FF2B5EF4-FFF2-40B4-BE49-F238E27FC236}">
              <a16:creationId xmlns:a16="http://schemas.microsoft.com/office/drawing/2014/main" id="{00000000-0008-0000-0000-00006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84" name="Shape 11">
          <a:extLst>
            <a:ext uri="{FF2B5EF4-FFF2-40B4-BE49-F238E27FC236}">
              <a16:creationId xmlns:a16="http://schemas.microsoft.com/office/drawing/2014/main" id="{00000000-0008-0000-0000-00007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85" name="Shape 11">
          <a:extLst>
            <a:ext uri="{FF2B5EF4-FFF2-40B4-BE49-F238E27FC236}">
              <a16:creationId xmlns:a16="http://schemas.microsoft.com/office/drawing/2014/main" id="{00000000-0008-0000-0000-00007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86" name="Shape 11">
          <a:extLst>
            <a:ext uri="{FF2B5EF4-FFF2-40B4-BE49-F238E27FC236}">
              <a16:creationId xmlns:a16="http://schemas.microsoft.com/office/drawing/2014/main" id="{00000000-0008-0000-0000-00007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87" name="Shape 10">
          <a:extLst>
            <a:ext uri="{FF2B5EF4-FFF2-40B4-BE49-F238E27FC236}">
              <a16:creationId xmlns:a16="http://schemas.microsoft.com/office/drawing/2014/main" id="{00000000-0008-0000-0000-000073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88" name="Shape 10">
          <a:extLst>
            <a:ext uri="{FF2B5EF4-FFF2-40B4-BE49-F238E27FC236}">
              <a16:creationId xmlns:a16="http://schemas.microsoft.com/office/drawing/2014/main" id="{00000000-0008-0000-0000-00007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89" name="Shape 10">
          <a:extLst>
            <a:ext uri="{FF2B5EF4-FFF2-40B4-BE49-F238E27FC236}">
              <a16:creationId xmlns:a16="http://schemas.microsoft.com/office/drawing/2014/main" id="{00000000-0008-0000-0000-00007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190" name="Shape 10">
          <a:extLst>
            <a:ext uri="{FF2B5EF4-FFF2-40B4-BE49-F238E27FC236}">
              <a16:creationId xmlns:a16="http://schemas.microsoft.com/office/drawing/2014/main" id="{00000000-0008-0000-0000-00007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91" name="Shape 11">
          <a:extLst>
            <a:ext uri="{FF2B5EF4-FFF2-40B4-BE49-F238E27FC236}">
              <a16:creationId xmlns:a16="http://schemas.microsoft.com/office/drawing/2014/main" id="{00000000-0008-0000-0000-000077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92" name="Shape 11">
          <a:extLst>
            <a:ext uri="{FF2B5EF4-FFF2-40B4-BE49-F238E27FC236}">
              <a16:creationId xmlns:a16="http://schemas.microsoft.com/office/drawing/2014/main" id="{00000000-0008-0000-0000-00007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93" name="Shape 11">
          <a:extLst>
            <a:ext uri="{FF2B5EF4-FFF2-40B4-BE49-F238E27FC236}">
              <a16:creationId xmlns:a16="http://schemas.microsoft.com/office/drawing/2014/main" id="{00000000-0008-0000-0000-00007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94" name="Shape 11">
          <a:extLst>
            <a:ext uri="{FF2B5EF4-FFF2-40B4-BE49-F238E27FC236}">
              <a16:creationId xmlns:a16="http://schemas.microsoft.com/office/drawing/2014/main" id="{00000000-0008-0000-0000-00007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95" name="Shape 11">
          <a:extLst>
            <a:ext uri="{FF2B5EF4-FFF2-40B4-BE49-F238E27FC236}">
              <a16:creationId xmlns:a16="http://schemas.microsoft.com/office/drawing/2014/main" id="{00000000-0008-0000-0000-00007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96" name="Shape 11">
          <a:extLst>
            <a:ext uri="{FF2B5EF4-FFF2-40B4-BE49-F238E27FC236}">
              <a16:creationId xmlns:a16="http://schemas.microsoft.com/office/drawing/2014/main" id="{00000000-0008-0000-0000-00007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97" name="Shape 11">
          <a:extLst>
            <a:ext uri="{FF2B5EF4-FFF2-40B4-BE49-F238E27FC236}">
              <a16:creationId xmlns:a16="http://schemas.microsoft.com/office/drawing/2014/main" id="{00000000-0008-0000-0000-00007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98" name="Shape 11">
          <a:extLst>
            <a:ext uri="{FF2B5EF4-FFF2-40B4-BE49-F238E27FC236}">
              <a16:creationId xmlns:a16="http://schemas.microsoft.com/office/drawing/2014/main" id="{00000000-0008-0000-0000-00007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199" name="Shape 11">
          <a:extLst>
            <a:ext uri="{FF2B5EF4-FFF2-40B4-BE49-F238E27FC236}">
              <a16:creationId xmlns:a16="http://schemas.microsoft.com/office/drawing/2014/main" id="{00000000-0008-0000-0000-00007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200" name="Shape 11">
          <a:extLst>
            <a:ext uri="{FF2B5EF4-FFF2-40B4-BE49-F238E27FC236}">
              <a16:creationId xmlns:a16="http://schemas.microsoft.com/office/drawing/2014/main" id="{00000000-0008-0000-0000-00008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201" name="Shape 11">
          <a:extLst>
            <a:ext uri="{FF2B5EF4-FFF2-40B4-BE49-F238E27FC236}">
              <a16:creationId xmlns:a16="http://schemas.microsoft.com/office/drawing/2014/main" id="{00000000-0008-0000-0000-00008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202" name="Shape 11">
          <a:extLst>
            <a:ext uri="{FF2B5EF4-FFF2-40B4-BE49-F238E27FC236}">
              <a16:creationId xmlns:a16="http://schemas.microsoft.com/office/drawing/2014/main" id="{00000000-0008-0000-0000-000082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203" name="Shape 10">
          <a:extLst>
            <a:ext uri="{FF2B5EF4-FFF2-40B4-BE49-F238E27FC236}">
              <a16:creationId xmlns:a16="http://schemas.microsoft.com/office/drawing/2014/main" id="{00000000-0008-0000-0000-000083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204" name="Shape 10">
          <a:extLst>
            <a:ext uri="{FF2B5EF4-FFF2-40B4-BE49-F238E27FC236}">
              <a16:creationId xmlns:a16="http://schemas.microsoft.com/office/drawing/2014/main" id="{00000000-0008-0000-0000-00008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205" name="Shape 10">
          <a:extLst>
            <a:ext uri="{FF2B5EF4-FFF2-40B4-BE49-F238E27FC236}">
              <a16:creationId xmlns:a16="http://schemas.microsoft.com/office/drawing/2014/main" id="{00000000-0008-0000-0000-00008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66775"/>
    <xdr:sp macro="" textlink="">
      <xdr:nvSpPr>
        <xdr:cNvPr id="3206" name="Shape 10">
          <a:extLst>
            <a:ext uri="{FF2B5EF4-FFF2-40B4-BE49-F238E27FC236}">
              <a16:creationId xmlns:a16="http://schemas.microsoft.com/office/drawing/2014/main" id="{00000000-0008-0000-0000-000086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207" name="Shape 11">
          <a:extLst>
            <a:ext uri="{FF2B5EF4-FFF2-40B4-BE49-F238E27FC236}">
              <a16:creationId xmlns:a16="http://schemas.microsoft.com/office/drawing/2014/main" id="{00000000-0008-0000-0000-000087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208" name="Shape 11">
          <a:extLst>
            <a:ext uri="{FF2B5EF4-FFF2-40B4-BE49-F238E27FC236}">
              <a16:creationId xmlns:a16="http://schemas.microsoft.com/office/drawing/2014/main" id="{00000000-0008-0000-0000-00008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209" name="Shape 11">
          <a:extLst>
            <a:ext uri="{FF2B5EF4-FFF2-40B4-BE49-F238E27FC236}">
              <a16:creationId xmlns:a16="http://schemas.microsoft.com/office/drawing/2014/main" id="{00000000-0008-0000-0000-00008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210" name="Shape 11">
          <a:extLst>
            <a:ext uri="{FF2B5EF4-FFF2-40B4-BE49-F238E27FC236}">
              <a16:creationId xmlns:a16="http://schemas.microsoft.com/office/drawing/2014/main" id="{00000000-0008-0000-0000-00008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211" name="Shape 11">
          <a:extLst>
            <a:ext uri="{FF2B5EF4-FFF2-40B4-BE49-F238E27FC236}">
              <a16:creationId xmlns:a16="http://schemas.microsoft.com/office/drawing/2014/main" id="{00000000-0008-0000-0000-00008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212" name="Shape 11">
          <a:extLst>
            <a:ext uri="{FF2B5EF4-FFF2-40B4-BE49-F238E27FC236}">
              <a16:creationId xmlns:a16="http://schemas.microsoft.com/office/drawing/2014/main" id="{00000000-0008-0000-0000-00008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213" name="Shape 11">
          <a:extLst>
            <a:ext uri="{FF2B5EF4-FFF2-40B4-BE49-F238E27FC236}">
              <a16:creationId xmlns:a16="http://schemas.microsoft.com/office/drawing/2014/main" id="{00000000-0008-0000-0000-00008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214" name="Shape 11">
          <a:extLst>
            <a:ext uri="{FF2B5EF4-FFF2-40B4-BE49-F238E27FC236}">
              <a16:creationId xmlns:a16="http://schemas.microsoft.com/office/drawing/2014/main" id="{00000000-0008-0000-0000-00008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215" name="Shape 11">
          <a:extLst>
            <a:ext uri="{FF2B5EF4-FFF2-40B4-BE49-F238E27FC236}">
              <a16:creationId xmlns:a16="http://schemas.microsoft.com/office/drawing/2014/main" id="{00000000-0008-0000-0000-00008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464</xdr:row>
      <xdr:rowOff>0</xdr:rowOff>
    </xdr:from>
    <xdr:ext cx="771525" cy="857250"/>
    <xdr:sp macro="" textlink="">
      <xdr:nvSpPr>
        <xdr:cNvPr id="3216" name="Shape 11">
          <a:extLst>
            <a:ext uri="{FF2B5EF4-FFF2-40B4-BE49-F238E27FC236}">
              <a16:creationId xmlns:a16="http://schemas.microsoft.com/office/drawing/2014/main" id="{00000000-0008-0000-0000-00009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464</xdr:row>
      <xdr:rowOff>0</xdr:rowOff>
    </xdr:from>
    <xdr:ext cx="771525" cy="857250"/>
    <xdr:sp macro="" textlink="">
      <xdr:nvSpPr>
        <xdr:cNvPr id="3217" name="Shape 11">
          <a:extLst>
            <a:ext uri="{FF2B5EF4-FFF2-40B4-BE49-F238E27FC236}">
              <a16:creationId xmlns:a16="http://schemas.microsoft.com/office/drawing/2014/main" id="{00000000-0008-0000-0000-00009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57300"/>
    <xdr:sp macro="" textlink="">
      <xdr:nvSpPr>
        <xdr:cNvPr id="3218" name="Shape 27">
          <a:extLst>
            <a:ext uri="{FF2B5EF4-FFF2-40B4-BE49-F238E27FC236}">
              <a16:creationId xmlns:a16="http://schemas.microsoft.com/office/drawing/2014/main" id="{00000000-0008-0000-0000-000092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57300"/>
    <xdr:sp macro="" textlink="">
      <xdr:nvSpPr>
        <xdr:cNvPr id="3219" name="Shape 27">
          <a:extLst>
            <a:ext uri="{FF2B5EF4-FFF2-40B4-BE49-F238E27FC236}">
              <a16:creationId xmlns:a16="http://schemas.microsoft.com/office/drawing/2014/main" id="{00000000-0008-0000-0000-000093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57300"/>
    <xdr:sp macro="" textlink="">
      <xdr:nvSpPr>
        <xdr:cNvPr id="3220" name="Shape 27">
          <a:extLst>
            <a:ext uri="{FF2B5EF4-FFF2-40B4-BE49-F238E27FC236}">
              <a16:creationId xmlns:a16="http://schemas.microsoft.com/office/drawing/2014/main" id="{00000000-0008-0000-0000-000094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57300"/>
    <xdr:sp macro="" textlink="">
      <xdr:nvSpPr>
        <xdr:cNvPr id="3221" name="Shape 27">
          <a:extLst>
            <a:ext uri="{FF2B5EF4-FFF2-40B4-BE49-F238E27FC236}">
              <a16:creationId xmlns:a16="http://schemas.microsoft.com/office/drawing/2014/main" id="{00000000-0008-0000-0000-000095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22" name="Shape 28">
          <a:extLst>
            <a:ext uri="{FF2B5EF4-FFF2-40B4-BE49-F238E27FC236}">
              <a16:creationId xmlns:a16="http://schemas.microsoft.com/office/drawing/2014/main" id="{00000000-0008-0000-0000-000096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23" name="Shape 28">
          <a:extLst>
            <a:ext uri="{FF2B5EF4-FFF2-40B4-BE49-F238E27FC236}">
              <a16:creationId xmlns:a16="http://schemas.microsoft.com/office/drawing/2014/main" id="{00000000-0008-0000-0000-000097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24" name="Shape 28">
          <a:extLst>
            <a:ext uri="{FF2B5EF4-FFF2-40B4-BE49-F238E27FC236}">
              <a16:creationId xmlns:a16="http://schemas.microsoft.com/office/drawing/2014/main" id="{00000000-0008-0000-0000-000098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25" name="Shape 28">
          <a:extLst>
            <a:ext uri="{FF2B5EF4-FFF2-40B4-BE49-F238E27FC236}">
              <a16:creationId xmlns:a16="http://schemas.microsoft.com/office/drawing/2014/main" id="{00000000-0008-0000-0000-000099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26" name="Shape 28">
          <a:extLst>
            <a:ext uri="{FF2B5EF4-FFF2-40B4-BE49-F238E27FC236}">
              <a16:creationId xmlns:a16="http://schemas.microsoft.com/office/drawing/2014/main" id="{00000000-0008-0000-0000-00009A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27" name="Shape 28">
          <a:extLst>
            <a:ext uri="{FF2B5EF4-FFF2-40B4-BE49-F238E27FC236}">
              <a16:creationId xmlns:a16="http://schemas.microsoft.com/office/drawing/2014/main" id="{00000000-0008-0000-0000-00009B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28" name="Shape 28">
          <a:extLst>
            <a:ext uri="{FF2B5EF4-FFF2-40B4-BE49-F238E27FC236}">
              <a16:creationId xmlns:a16="http://schemas.microsoft.com/office/drawing/2014/main" id="{00000000-0008-0000-0000-00009C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29" name="Shape 28">
          <a:extLst>
            <a:ext uri="{FF2B5EF4-FFF2-40B4-BE49-F238E27FC236}">
              <a16:creationId xmlns:a16="http://schemas.microsoft.com/office/drawing/2014/main" id="{00000000-0008-0000-0000-00009D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30" name="Shape 28">
          <a:extLst>
            <a:ext uri="{FF2B5EF4-FFF2-40B4-BE49-F238E27FC236}">
              <a16:creationId xmlns:a16="http://schemas.microsoft.com/office/drawing/2014/main" id="{00000000-0008-0000-0000-00009E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31" name="Shape 28">
          <a:extLst>
            <a:ext uri="{FF2B5EF4-FFF2-40B4-BE49-F238E27FC236}">
              <a16:creationId xmlns:a16="http://schemas.microsoft.com/office/drawing/2014/main" id="{00000000-0008-0000-0000-00009F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32" name="Shape 28">
          <a:extLst>
            <a:ext uri="{FF2B5EF4-FFF2-40B4-BE49-F238E27FC236}">
              <a16:creationId xmlns:a16="http://schemas.microsoft.com/office/drawing/2014/main" id="{00000000-0008-0000-0000-0000A0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33" name="Shape 28">
          <a:extLst>
            <a:ext uri="{FF2B5EF4-FFF2-40B4-BE49-F238E27FC236}">
              <a16:creationId xmlns:a16="http://schemas.microsoft.com/office/drawing/2014/main" id="{00000000-0008-0000-0000-0000A1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57300"/>
    <xdr:sp macro="" textlink="">
      <xdr:nvSpPr>
        <xdr:cNvPr id="3234" name="Shape 27">
          <a:extLst>
            <a:ext uri="{FF2B5EF4-FFF2-40B4-BE49-F238E27FC236}">
              <a16:creationId xmlns:a16="http://schemas.microsoft.com/office/drawing/2014/main" id="{00000000-0008-0000-0000-0000A2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57300"/>
    <xdr:sp macro="" textlink="">
      <xdr:nvSpPr>
        <xdr:cNvPr id="3235" name="Shape 27">
          <a:extLst>
            <a:ext uri="{FF2B5EF4-FFF2-40B4-BE49-F238E27FC236}">
              <a16:creationId xmlns:a16="http://schemas.microsoft.com/office/drawing/2014/main" id="{00000000-0008-0000-0000-0000A3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57300"/>
    <xdr:sp macro="" textlink="">
      <xdr:nvSpPr>
        <xdr:cNvPr id="3236" name="Shape 27">
          <a:extLst>
            <a:ext uri="{FF2B5EF4-FFF2-40B4-BE49-F238E27FC236}">
              <a16:creationId xmlns:a16="http://schemas.microsoft.com/office/drawing/2014/main" id="{00000000-0008-0000-0000-0000A4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57300"/>
    <xdr:sp macro="" textlink="">
      <xdr:nvSpPr>
        <xdr:cNvPr id="3237" name="Shape 27">
          <a:extLst>
            <a:ext uri="{FF2B5EF4-FFF2-40B4-BE49-F238E27FC236}">
              <a16:creationId xmlns:a16="http://schemas.microsoft.com/office/drawing/2014/main" id="{00000000-0008-0000-0000-0000A5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38" name="Shape 28">
          <a:extLst>
            <a:ext uri="{FF2B5EF4-FFF2-40B4-BE49-F238E27FC236}">
              <a16:creationId xmlns:a16="http://schemas.microsoft.com/office/drawing/2014/main" id="{00000000-0008-0000-0000-0000A6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39" name="Shape 28">
          <a:extLst>
            <a:ext uri="{FF2B5EF4-FFF2-40B4-BE49-F238E27FC236}">
              <a16:creationId xmlns:a16="http://schemas.microsoft.com/office/drawing/2014/main" id="{00000000-0008-0000-0000-0000A7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40" name="Shape 28">
          <a:extLst>
            <a:ext uri="{FF2B5EF4-FFF2-40B4-BE49-F238E27FC236}">
              <a16:creationId xmlns:a16="http://schemas.microsoft.com/office/drawing/2014/main" id="{00000000-0008-0000-0000-0000A8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41" name="Shape 28">
          <a:extLst>
            <a:ext uri="{FF2B5EF4-FFF2-40B4-BE49-F238E27FC236}">
              <a16:creationId xmlns:a16="http://schemas.microsoft.com/office/drawing/2014/main" id="{00000000-0008-0000-0000-0000A9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42" name="Shape 28">
          <a:extLst>
            <a:ext uri="{FF2B5EF4-FFF2-40B4-BE49-F238E27FC236}">
              <a16:creationId xmlns:a16="http://schemas.microsoft.com/office/drawing/2014/main" id="{00000000-0008-0000-0000-0000AA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43" name="Shape 28">
          <a:extLst>
            <a:ext uri="{FF2B5EF4-FFF2-40B4-BE49-F238E27FC236}">
              <a16:creationId xmlns:a16="http://schemas.microsoft.com/office/drawing/2014/main" id="{00000000-0008-0000-0000-0000AB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44" name="Shape 28">
          <a:extLst>
            <a:ext uri="{FF2B5EF4-FFF2-40B4-BE49-F238E27FC236}">
              <a16:creationId xmlns:a16="http://schemas.microsoft.com/office/drawing/2014/main" id="{00000000-0008-0000-0000-0000AC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45" name="Shape 28">
          <a:extLst>
            <a:ext uri="{FF2B5EF4-FFF2-40B4-BE49-F238E27FC236}">
              <a16:creationId xmlns:a16="http://schemas.microsoft.com/office/drawing/2014/main" id="{00000000-0008-0000-0000-0000AD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46" name="Shape 28">
          <a:extLst>
            <a:ext uri="{FF2B5EF4-FFF2-40B4-BE49-F238E27FC236}">
              <a16:creationId xmlns:a16="http://schemas.microsoft.com/office/drawing/2014/main" id="{00000000-0008-0000-0000-0000AE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47" name="Shape 28">
          <a:extLst>
            <a:ext uri="{FF2B5EF4-FFF2-40B4-BE49-F238E27FC236}">
              <a16:creationId xmlns:a16="http://schemas.microsoft.com/office/drawing/2014/main" id="{00000000-0008-0000-0000-0000AF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48" name="Shape 28">
          <a:extLst>
            <a:ext uri="{FF2B5EF4-FFF2-40B4-BE49-F238E27FC236}">
              <a16:creationId xmlns:a16="http://schemas.microsoft.com/office/drawing/2014/main" id="{00000000-0008-0000-0000-0000B0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49" name="Shape 28">
          <a:extLst>
            <a:ext uri="{FF2B5EF4-FFF2-40B4-BE49-F238E27FC236}">
              <a16:creationId xmlns:a16="http://schemas.microsoft.com/office/drawing/2014/main" id="{00000000-0008-0000-0000-0000B1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57300"/>
    <xdr:sp macro="" textlink="">
      <xdr:nvSpPr>
        <xdr:cNvPr id="3250" name="Shape 27">
          <a:extLst>
            <a:ext uri="{FF2B5EF4-FFF2-40B4-BE49-F238E27FC236}">
              <a16:creationId xmlns:a16="http://schemas.microsoft.com/office/drawing/2014/main" id="{00000000-0008-0000-0000-0000B2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57300"/>
    <xdr:sp macro="" textlink="">
      <xdr:nvSpPr>
        <xdr:cNvPr id="3251" name="Shape 27">
          <a:extLst>
            <a:ext uri="{FF2B5EF4-FFF2-40B4-BE49-F238E27FC236}">
              <a16:creationId xmlns:a16="http://schemas.microsoft.com/office/drawing/2014/main" id="{00000000-0008-0000-0000-0000B3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57300"/>
    <xdr:sp macro="" textlink="">
      <xdr:nvSpPr>
        <xdr:cNvPr id="3252" name="Shape 27">
          <a:extLst>
            <a:ext uri="{FF2B5EF4-FFF2-40B4-BE49-F238E27FC236}">
              <a16:creationId xmlns:a16="http://schemas.microsoft.com/office/drawing/2014/main" id="{00000000-0008-0000-0000-0000B4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57300"/>
    <xdr:sp macro="" textlink="">
      <xdr:nvSpPr>
        <xdr:cNvPr id="3253" name="Shape 27">
          <a:extLst>
            <a:ext uri="{FF2B5EF4-FFF2-40B4-BE49-F238E27FC236}">
              <a16:creationId xmlns:a16="http://schemas.microsoft.com/office/drawing/2014/main" id="{00000000-0008-0000-0000-0000B50C0000}"/>
            </a:ext>
          </a:extLst>
        </xdr:cNvPr>
        <xdr:cNvSpPr/>
      </xdr:nvSpPr>
      <xdr:spPr>
        <a:xfrm>
          <a:off x="4965000" y="3156113"/>
          <a:ext cx="762000" cy="1247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54" name="Shape 28">
          <a:extLst>
            <a:ext uri="{FF2B5EF4-FFF2-40B4-BE49-F238E27FC236}">
              <a16:creationId xmlns:a16="http://schemas.microsoft.com/office/drawing/2014/main" id="{00000000-0008-0000-0000-0000B6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55" name="Shape 28">
          <a:extLst>
            <a:ext uri="{FF2B5EF4-FFF2-40B4-BE49-F238E27FC236}">
              <a16:creationId xmlns:a16="http://schemas.microsoft.com/office/drawing/2014/main" id="{00000000-0008-0000-0000-0000B7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56" name="Shape 28">
          <a:extLst>
            <a:ext uri="{FF2B5EF4-FFF2-40B4-BE49-F238E27FC236}">
              <a16:creationId xmlns:a16="http://schemas.microsoft.com/office/drawing/2014/main" id="{00000000-0008-0000-0000-0000B8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57" name="Shape 28">
          <a:extLst>
            <a:ext uri="{FF2B5EF4-FFF2-40B4-BE49-F238E27FC236}">
              <a16:creationId xmlns:a16="http://schemas.microsoft.com/office/drawing/2014/main" id="{00000000-0008-0000-0000-0000B9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58" name="Shape 28">
          <a:extLst>
            <a:ext uri="{FF2B5EF4-FFF2-40B4-BE49-F238E27FC236}">
              <a16:creationId xmlns:a16="http://schemas.microsoft.com/office/drawing/2014/main" id="{00000000-0008-0000-0000-0000BA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59" name="Shape 28">
          <a:extLst>
            <a:ext uri="{FF2B5EF4-FFF2-40B4-BE49-F238E27FC236}">
              <a16:creationId xmlns:a16="http://schemas.microsoft.com/office/drawing/2014/main" id="{00000000-0008-0000-0000-0000BB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60" name="Shape 28">
          <a:extLst>
            <a:ext uri="{FF2B5EF4-FFF2-40B4-BE49-F238E27FC236}">
              <a16:creationId xmlns:a16="http://schemas.microsoft.com/office/drawing/2014/main" id="{00000000-0008-0000-0000-0000BC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61" name="Shape 28">
          <a:extLst>
            <a:ext uri="{FF2B5EF4-FFF2-40B4-BE49-F238E27FC236}">
              <a16:creationId xmlns:a16="http://schemas.microsoft.com/office/drawing/2014/main" id="{00000000-0008-0000-0000-0000BD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62" name="Shape 28">
          <a:extLst>
            <a:ext uri="{FF2B5EF4-FFF2-40B4-BE49-F238E27FC236}">
              <a16:creationId xmlns:a16="http://schemas.microsoft.com/office/drawing/2014/main" id="{00000000-0008-0000-0000-0000BE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63" name="Shape 28">
          <a:extLst>
            <a:ext uri="{FF2B5EF4-FFF2-40B4-BE49-F238E27FC236}">
              <a16:creationId xmlns:a16="http://schemas.microsoft.com/office/drawing/2014/main" id="{00000000-0008-0000-0000-0000BF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453</xdr:row>
      <xdr:rowOff>0</xdr:rowOff>
    </xdr:from>
    <xdr:ext cx="762000" cy="1247775"/>
    <xdr:sp macro="" textlink="">
      <xdr:nvSpPr>
        <xdr:cNvPr id="3264" name="Shape 28">
          <a:extLst>
            <a:ext uri="{FF2B5EF4-FFF2-40B4-BE49-F238E27FC236}">
              <a16:creationId xmlns:a16="http://schemas.microsoft.com/office/drawing/2014/main" id="{00000000-0008-0000-0000-0000C0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453</xdr:row>
      <xdr:rowOff>0</xdr:rowOff>
    </xdr:from>
    <xdr:ext cx="762000" cy="1247775"/>
    <xdr:sp macro="" textlink="">
      <xdr:nvSpPr>
        <xdr:cNvPr id="3265" name="Shape 19">
          <a:extLst>
            <a:ext uri="{FF2B5EF4-FFF2-40B4-BE49-F238E27FC236}">
              <a16:creationId xmlns:a16="http://schemas.microsoft.com/office/drawing/2014/main" id="{00000000-0008-0000-0000-0000C10C0000}"/>
            </a:ext>
          </a:extLst>
        </xdr:cNvPr>
        <xdr:cNvSpPr/>
      </xdr:nvSpPr>
      <xdr:spPr>
        <a:xfrm>
          <a:off x="4965000" y="3160875"/>
          <a:ext cx="762000" cy="1238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266" name="Shape 29">
          <a:extLst>
            <a:ext uri="{FF2B5EF4-FFF2-40B4-BE49-F238E27FC236}">
              <a16:creationId xmlns:a16="http://schemas.microsoft.com/office/drawing/2014/main" id="{00000000-0008-0000-0000-0000C2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267" name="Shape 29">
          <a:extLst>
            <a:ext uri="{FF2B5EF4-FFF2-40B4-BE49-F238E27FC236}">
              <a16:creationId xmlns:a16="http://schemas.microsoft.com/office/drawing/2014/main" id="{00000000-0008-0000-0000-0000C3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268" name="Shape 29">
          <a:extLst>
            <a:ext uri="{FF2B5EF4-FFF2-40B4-BE49-F238E27FC236}">
              <a16:creationId xmlns:a16="http://schemas.microsoft.com/office/drawing/2014/main" id="{00000000-0008-0000-0000-0000C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269" name="Shape 29">
          <a:extLst>
            <a:ext uri="{FF2B5EF4-FFF2-40B4-BE49-F238E27FC236}">
              <a16:creationId xmlns:a16="http://schemas.microsoft.com/office/drawing/2014/main" id="{00000000-0008-0000-0000-0000C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70" name="Shape 30">
          <a:extLst>
            <a:ext uri="{FF2B5EF4-FFF2-40B4-BE49-F238E27FC236}">
              <a16:creationId xmlns:a16="http://schemas.microsoft.com/office/drawing/2014/main" id="{00000000-0008-0000-0000-0000C6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71" name="Shape 30">
          <a:extLst>
            <a:ext uri="{FF2B5EF4-FFF2-40B4-BE49-F238E27FC236}">
              <a16:creationId xmlns:a16="http://schemas.microsoft.com/office/drawing/2014/main" id="{00000000-0008-0000-0000-0000C7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72" name="Shape 30">
          <a:extLst>
            <a:ext uri="{FF2B5EF4-FFF2-40B4-BE49-F238E27FC236}">
              <a16:creationId xmlns:a16="http://schemas.microsoft.com/office/drawing/2014/main" id="{00000000-0008-0000-0000-0000C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73" name="Shape 30">
          <a:extLst>
            <a:ext uri="{FF2B5EF4-FFF2-40B4-BE49-F238E27FC236}">
              <a16:creationId xmlns:a16="http://schemas.microsoft.com/office/drawing/2014/main" id="{00000000-0008-0000-0000-0000C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74" name="Shape 30">
          <a:extLst>
            <a:ext uri="{FF2B5EF4-FFF2-40B4-BE49-F238E27FC236}">
              <a16:creationId xmlns:a16="http://schemas.microsoft.com/office/drawing/2014/main" id="{00000000-0008-0000-0000-0000C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75" name="Shape 30">
          <a:extLst>
            <a:ext uri="{FF2B5EF4-FFF2-40B4-BE49-F238E27FC236}">
              <a16:creationId xmlns:a16="http://schemas.microsoft.com/office/drawing/2014/main" id="{00000000-0008-0000-0000-0000C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76" name="Shape 30">
          <a:extLst>
            <a:ext uri="{FF2B5EF4-FFF2-40B4-BE49-F238E27FC236}">
              <a16:creationId xmlns:a16="http://schemas.microsoft.com/office/drawing/2014/main" id="{00000000-0008-0000-0000-0000C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77" name="Shape 30">
          <a:extLst>
            <a:ext uri="{FF2B5EF4-FFF2-40B4-BE49-F238E27FC236}">
              <a16:creationId xmlns:a16="http://schemas.microsoft.com/office/drawing/2014/main" id="{00000000-0008-0000-0000-0000C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78" name="Shape 30">
          <a:extLst>
            <a:ext uri="{FF2B5EF4-FFF2-40B4-BE49-F238E27FC236}">
              <a16:creationId xmlns:a16="http://schemas.microsoft.com/office/drawing/2014/main" id="{00000000-0008-0000-0000-0000C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79" name="Shape 30">
          <a:extLst>
            <a:ext uri="{FF2B5EF4-FFF2-40B4-BE49-F238E27FC236}">
              <a16:creationId xmlns:a16="http://schemas.microsoft.com/office/drawing/2014/main" id="{00000000-0008-0000-0000-0000C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80" name="Shape 30">
          <a:extLst>
            <a:ext uri="{FF2B5EF4-FFF2-40B4-BE49-F238E27FC236}">
              <a16:creationId xmlns:a16="http://schemas.microsoft.com/office/drawing/2014/main" id="{00000000-0008-0000-0000-0000D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81" name="Shape 30">
          <a:extLst>
            <a:ext uri="{FF2B5EF4-FFF2-40B4-BE49-F238E27FC236}">
              <a16:creationId xmlns:a16="http://schemas.microsoft.com/office/drawing/2014/main" id="{00000000-0008-0000-0000-0000D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282" name="Shape 29">
          <a:extLst>
            <a:ext uri="{FF2B5EF4-FFF2-40B4-BE49-F238E27FC236}">
              <a16:creationId xmlns:a16="http://schemas.microsoft.com/office/drawing/2014/main" id="{00000000-0008-0000-0000-0000D2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283" name="Shape 29">
          <a:extLst>
            <a:ext uri="{FF2B5EF4-FFF2-40B4-BE49-F238E27FC236}">
              <a16:creationId xmlns:a16="http://schemas.microsoft.com/office/drawing/2014/main" id="{00000000-0008-0000-0000-0000D3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284" name="Shape 29">
          <a:extLst>
            <a:ext uri="{FF2B5EF4-FFF2-40B4-BE49-F238E27FC236}">
              <a16:creationId xmlns:a16="http://schemas.microsoft.com/office/drawing/2014/main" id="{00000000-0008-0000-0000-0000D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285" name="Shape 29">
          <a:extLst>
            <a:ext uri="{FF2B5EF4-FFF2-40B4-BE49-F238E27FC236}">
              <a16:creationId xmlns:a16="http://schemas.microsoft.com/office/drawing/2014/main" id="{00000000-0008-0000-0000-0000D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86" name="Shape 30">
          <a:extLst>
            <a:ext uri="{FF2B5EF4-FFF2-40B4-BE49-F238E27FC236}">
              <a16:creationId xmlns:a16="http://schemas.microsoft.com/office/drawing/2014/main" id="{00000000-0008-0000-0000-0000D6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87" name="Shape 30">
          <a:extLst>
            <a:ext uri="{FF2B5EF4-FFF2-40B4-BE49-F238E27FC236}">
              <a16:creationId xmlns:a16="http://schemas.microsoft.com/office/drawing/2014/main" id="{00000000-0008-0000-0000-0000D7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88" name="Shape 30">
          <a:extLst>
            <a:ext uri="{FF2B5EF4-FFF2-40B4-BE49-F238E27FC236}">
              <a16:creationId xmlns:a16="http://schemas.microsoft.com/office/drawing/2014/main" id="{00000000-0008-0000-0000-0000D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89" name="Shape 30">
          <a:extLst>
            <a:ext uri="{FF2B5EF4-FFF2-40B4-BE49-F238E27FC236}">
              <a16:creationId xmlns:a16="http://schemas.microsoft.com/office/drawing/2014/main" id="{00000000-0008-0000-0000-0000D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90" name="Shape 30">
          <a:extLst>
            <a:ext uri="{FF2B5EF4-FFF2-40B4-BE49-F238E27FC236}">
              <a16:creationId xmlns:a16="http://schemas.microsoft.com/office/drawing/2014/main" id="{00000000-0008-0000-0000-0000D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91" name="Shape 30">
          <a:extLst>
            <a:ext uri="{FF2B5EF4-FFF2-40B4-BE49-F238E27FC236}">
              <a16:creationId xmlns:a16="http://schemas.microsoft.com/office/drawing/2014/main" id="{00000000-0008-0000-0000-0000D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92" name="Shape 30">
          <a:extLst>
            <a:ext uri="{FF2B5EF4-FFF2-40B4-BE49-F238E27FC236}">
              <a16:creationId xmlns:a16="http://schemas.microsoft.com/office/drawing/2014/main" id="{00000000-0008-0000-0000-0000D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93" name="Shape 30">
          <a:extLst>
            <a:ext uri="{FF2B5EF4-FFF2-40B4-BE49-F238E27FC236}">
              <a16:creationId xmlns:a16="http://schemas.microsoft.com/office/drawing/2014/main" id="{00000000-0008-0000-0000-0000D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94" name="Shape 30">
          <a:extLst>
            <a:ext uri="{FF2B5EF4-FFF2-40B4-BE49-F238E27FC236}">
              <a16:creationId xmlns:a16="http://schemas.microsoft.com/office/drawing/2014/main" id="{00000000-0008-0000-0000-0000D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95" name="Shape 30">
          <a:extLst>
            <a:ext uri="{FF2B5EF4-FFF2-40B4-BE49-F238E27FC236}">
              <a16:creationId xmlns:a16="http://schemas.microsoft.com/office/drawing/2014/main" id="{00000000-0008-0000-0000-0000D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96" name="Shape 30">
          <a:extLst>
            <a:ext uri="{FF2B5EF4-FFF2-40B4-BE49-F238E27FC236}">
              <a16:creationId xmlns:a16="http://schemas.microsoft.com/office/drawing/2014/main" id="{00000000-0008-0000-0000-0000E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297" name="Shape 30">
          <a:extLst>
            <a:ext uri="{FF2B5EF4-FFF2-40B4-BE49-F238E27FC236}">
              <a16:creationId xmlns:a16="http://schemas.microsoft.com/office/drawing/2014/main" id="{00000000-0008-0000-0000-0000E1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298" name="Shape 29">
          <a:extLst>
            <a:ext uri="{FF2B5EF4-FFF2-40B4-BE49-F238E27FC236}">
              <a16:creationId xmlns:a16="http://schemas.microsoft.com/office/drawing/2014/main" id="{00000000-0008-0000-0000-0000E2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299" name="Shape 29">
          <a:extLst>
            <a:ext uri="{FF2B5EF4-FFF2-40B4-BE49-F238E27FC236}">
              <a16:creationId xmlns:a16="http://schemas.microsoft.com/office/drawing/2014/main" id="{00000000-0008-0000-0000-0000E3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300" name="Shape 29">
          <a:extLst>
            <a:ext uri="{FF2B5EF4-FFF2-40B4-BE49-F238E27FC236}">
              <a16:creationId xmlns:a16="http://schemas.microsoft.com/office/drawing/2014/main" id="{00000000-0008-0000-0000-0000E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301" name="Shape 29">
          <a:extLst>
            <a:ext uri="{FF2B5EF4-FFF2-40B4-BE49-F238E27FC236}">
              <a16:creationId xmlns:a16="http://schemas.microsoft.com/office/drawing/2014/main" id="{00000000-0008-0000-0000-0000E5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02" name="Shape 30">
          <a:extLst>
            <a:ext uri="{FF2B5EF4-FFF2-40B4-BE49-F238E27FC236}">
              <a16:creationId xmlns:a16="http://schemas.microsoft.com/office/drawing/2014/main" id="{00000000-0008-0000-0000-0000E6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03" name="Shape 30">
          <a:extLst>
            <a:ext uri="{FF2B5EF4-FFF2-40B4-BE49-F238E27FC236}">
              <a16:creationId xmlns:a16="http://schemas.microsoft.com/office/drawing/2014/main" id="{00000000-0008-0000-0000-0000E7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04" name="Shape 30">
          <a:extLst>
            <a:ext uri="{FF2B5EF4-FFF2-40B4-BE49-F238E27FC236}">
              <a16:creationId xmlns:a16="http://schemas.microsoft.com/office/drawing/2014/main" id="{00000000-0008-0000-0000-0000E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05" name="Shape 30">
          <a:extLst>
            <a:ext uri="{FF2B5EF4-FFF2-40B4-BE49-F238E27FC236}">
              <a16:creationId xmlns:a16="http://schemas.microsoft.com/office/drawing/2014/main" id="{00000000-0008-0000-0000-0000E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06" name="Shape 30">
          <a:extLst>
            <a:ext uri="{FF2B5EF4-FFF2-40B4-BE49-F238E27FC236}">
              <a16:creationId xmlns:a16="http://schemas.microsoft.com/office/drawing/2014/main" id="{00000000-0008-0000-0000-0000E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07" name="Shape 30">
          <a:extLst>
            <a:ext uri="{FF2B5EF4-FFF2-40B4-BE49-F238E27FC236}">
              <a16:creationId xmlns:a16="http://schemas.microsoft.com/office/drawing/2014/main" id="{00000000-0008-0000-0000-0000E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08" name="Shape 30">
          <a:extLst>
            <a:ext uri="{FF2B5EF4-FFF2-40B4-BE49-F238E27FC236}">
              <a16:creationId xmlns:a16="http://schemas.microsoft.com/office/drawing/2014/main" id="{00000000-0008-0000-0000-0000E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09" name="Shape 30">
          <a:extLst>
            <a:ext uri="{FF2B5EF4-FFF2-40B4-BE49-F238E27FC236}">
              <a16:creationId xmlns:a16="http://schemas.microsoft.com/office/drawing/2014/main" id="{00000000-0008-0000-0000-0000E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10" name="Shape 30">
          <a:extLst>
            <a:ext uri="{FF2B5EF4-FFF2-40B4-BE49-F238E27FC236}">
              <a16:creationId xmlns:a16="http://schemas.microsoft.com/office/drawing/2014/main" id="{00000000-0008-0000-0000-0000E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11" name="Shape 30">
          <a:extLst>
            <a:ext uri="{FF2B5EF4-FFF2-40B4-BE49-F238E27FC236}">
              <a16:creationId xmlns:a16="http://schemas.microsoft.com/office/drawing/2014/main" id="{00000000-0008-0000-0000-0000E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461</xdr:row>
      <xdr:rowOff>0</xdr:rowOff>
    </xdr:from>
    <xdr:ext cx="771525" cy="857250"/>
    <xdr:sp macro="" textlink="">
      <xdr:nvSpPr>
        <xdr:cNvPr id="3312" name="Shape 11">
          <a:extLst>
            <a:ext uri="{FF2B5EF4-FFF2-40B4-BE49-F238E27FC236}">
              <a16:creationId xmlns:a16="http://schemas.microsoft.com/office/drawing/2014/main" id="{00000000-0008-0000-0000-0000F0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313" name="Shape 31">
          <a:extLst>
            <a:ext uri="{FF2B5EF4-FFF2-40B4-BE49-F238E27FC236}">
              <a16:creationId xmlns:a16="http://schemas.microsoft.com/office/drawing/2014/main" id="{00000000-0008-0000-0000-0000F1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314" name="Shape 31">
          <a:extLst>
            <a:ext uri="{FF2B5EF4-FFF2-40B4-BE49-F238E27FC236}">
              <a16:creationId xmlns:a16="http://schemas.microsoft.com/office/drawing/2014/main" id="{00000000-0008-0000-0000-0000F2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315" name="Shape 31">
          <a:extLst>
            <a:ext uri="{FF2B5EF4-FFF2-40B4-BE49-F238E27FC236}">
              <a16:creationId xmlns:a16="http://schemas.microsoft.com/office/drawing/2014/main" id="{00000000-0008-0000-0000-0000F3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316" name="Shape 31">
          <a:extLst>
            <a:ext uri="{FF2B5EF4-FFF2-40B4-BE49-F238E27FC236}">
              <a16:creationId xmlns:a16="http://schemas.microsoft.com/office/drawing/2014/main" id="{00000000-0008-0000-0000-0000F40C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17" name="Shape 30">
          <a:extLst>
            <a:ext uri="{FF2B5EF4-FFF2-40B4-BE49-F238E27FC236}">
              <a16:creationId xmlns:a16="http://schemas.microsoft.com/office/drawing/2014/main" id="{00000000-0008-0000-0000-0000F5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18" name="Shape 30">
          <a:extLst>
            <a:ext uri="{FF2B5EF4-FFF2-40B4-BE49-F238E27FC236}">
              <a16:creationId xmlns:a16="http://schemas.microsoft.com/office/drawing/2014/main" id="{00000000-0008-0000-0000-0000F6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19" name="Shape 30">
          <a:extLst>
            <a:ext uri="{FF2B5EF4-FFF2-40B4-BE49-F238E27FC236}">
              <a16:creationId xmlns:a16="http://schemas.microsoft.com/office/drawing/2014/main" id="{00000000-0008-0000-0000-0000F7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20" name="Shape 30">
          <a:extLst>
            <a:ext uri="{FF2B5EF4-FFF2-40B4-BE49-F238E27FC236}">
              <a16:creationId xmlns:a16="http://schemas.microsoft.com/office/drawing/2014/main" id="{00000000-0008-0000-0000-0000F8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21" name="Shape 30">
          <a:extLst>
            <a:ext uri="{FF2B5EF4-FFF2-40B4-BE49-F238E27FC236}">
              <a16:creationId xmlns:a16="http://schemas.microsoft.com/office/drawing/2014/main" id="{00000000-0008-0000-0000-0000F9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22" name="Shape 30">
          <a:extLst>
            <a:ext uri="{FF2B5EF4-FFF2-40B4-BE49-F238E27FC236}">
              <a16:creationId xmlns:a16="http://schemas.microsoft.com/office/drawing/2014/main" id="{00000000-0008-0000-0000-0000FA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23" name="Shape 30">
          <a:extLst>
            <a:ext uri="{FF2B5EF4-FFF2-40B4-BE49-F238E27FC236}">
              <a16:creationId xmlns:a16="http://schemas.microsoft.com/office/drawing/2014/main" id="{00000000-0008-0000-0000-0000FB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24" name="Shape 30">
          <a:extLst>
            <a:ext uri="{FF2B5EF4-FFF2-40B4-BE49-F238E27FC236}">
              <a16:creationId xmlns:a16="http://schemas.microsoft.com/office/drawing/2014/main" id="{00000000-0008-0000-0000-0000FC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25" name="Shape 30">
          <a:extLst>
            <a:ext uri="{FF2B5EF4-FFF2-40B4-BE49-F238E27FC236}">
              <a16:creationId xmlns:a16="http://schemas.microsoft.com/office/drawing/2014/main" id="{00000000-0008-0000-0000-0000FD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26" name="Shape 30">
          <a:extLst>
            <a:ext uri="{FF2B5EF4-FFF2-40B4-BE49-F238E27FC236}">
              <a16:creationId xmlns:a16="http://schemas.microsoft.com/office/drawing/2014/main" id="{00000000-0008-0000-0000-0000FE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27" name="Shape 30">
          <a:extLst>
            <a:ext uri="{FF2B5EF4-FFF2-40B4-BE49-F238E27FC236}">
              <a16:creationId xmlns:a16="http://schemas.microsoft.com/office/drawing/2014/main" id="{00000000-0008-0000-0000-0000FF0C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28" name="Shape 30">
          <a:extLst>
            <a:ext uri="{FF2B5EF4-FFF2-40B4-BE49-F238E27FC236}">
              <a16:creationId xmlns:a16="http://schemas.microsoft.com/office/drawing/2014/main" id="{00000000-0008-0000-0000-000000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329" name="Shape 31">
          <a:extLst>
            <a:ext uri="{FF2B5EF4-FFF2-40B4-BE49-F238E27FC236}">
              <a16:creationId xmlns:a16="http://schemas.microsoft.com/office/drawing/2014/main" id="{00000000-0008-0000-0000-00000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330" name="Shape 31">
          <a:extLst>
            <a:ext uri="{FF2B5EF4-FFF2-40B4-BE49-F238E27FC236}">
              <a16:creationId xmlns:a16="http://schemas.microsoft.com/office/drawing/2014/main" id="{00000000-0008-0000-0000-00000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331" name="Shape 31">
          <a:extLst>
            <a:ext uri="{FF2B5EF4-FFF2-40B4-BE49-F238E27FC236}">
              <a16:creationId xmlns:a16="http://schemas.microsoft.com/office/drawing/2014/main" id="{00000000-0008-0000-0000-000003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332" name="Shape 31">
          <a:extLst>
            <a:ext uri="{FF2B5EF4-FFF2-40B4-BE49-F238E27FC236}">
              <a16:creationId xmlns:a16="http://schemas.microsoft.com/office/drawing/2014/main" id="{00000000-0008-0000-0000-000004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33" name="Shape 30">
          <a:extLst>
            <a:ext uri="{FF2B5EF4-FFF2-40B4-BE49-F238E27FC236}">
              <a16:creationId xmlns:a16="http://schemas.microsoft.com/office/drawing/2014/main" id="{00000000-0008-0000-0000-00000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34" name="Shape 30">
          <a:extLst>
            <a:ext uri="{FF2B5EF4-FFF2-40B4-BE49-F238E27FC236}">
              <a16:creationId xmlns:a16="http://schemas.microsoft.com/office/drawing/2014/main" id="{00000000-0008-0000-0000-00000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35" name="Shape 30">
          <a:extLst>
            <a:ext uri="{FF2B5EF4-FFF2-40B4-BE49-F238E27FC236}">
              <a16:creationId xmlns:a16="http://schemas.microsoft.com/office/drawing/2014/main" id="{00000000-0008-0000-0000-00000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36" name="Shape 30">
          <a:extLst>
            <a:ext uri="{FF2B5EF4-FFF2-40B4-BE49-F238E27FC236}">
              <a16:creationId xmlns:a16="http://schemas.microsoft.com/office/drawing/2014/main" id="{00000000-0008-0000-0000-00000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37" name="Shape 30">
          <a:extLst>
            <a:ext uri="{FF2B5EF4-FFF2-40B4-BE49-F238E27FC236}">
              <a16:creationId xmlns:a16="http://schemas.microsoft.com/office/drawing/2014/main" id="{00000000-0008-0000-0000-00000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38" name="Shape 30">
          <a:extLst>
            <a:ext uri="{FF2B5EF4-FFF2-40B4-BE49-F238E27FC236}">
              <a16:creationId xmlns:a16="http://schemas.microsoft.com/office/drawing/2014/main" id="{00000000-0008-0000-0000-00000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39" name="Shape 30">
          <a:extLst>
            <a:ext uri="{FF2B5EF4-FFF2-40B4-BE49-F238E27FC236}">
              <a16:creationId xmlns:a16="http://schemas.microsoft.com/office/drawing/2014/main" id="{00000000-0008-0000-0000-00000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40" name="Shape 30">
          <a:extLst>
            <a:ext uri="{FF2B5EF4-FFF2-40B4-BE49-F238E27FC236}">
              <a16:creationId xmlns:a16="http://schemas.microsoft.com/office/drawing/2014/main" id="{00000000-0008-0000-0000-00000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41" name="Shape 30">
          <a:extLst>
            <a:ext uri="{FF2B5EF4-FFF2-40B4-BE49-F238E27FC236}">
              <a16:creationId xmlns:a16="http://schemas.microsoft.com/office/drawing/2014/main" id="{00000000-0008-0000-0000-00000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42" name="Shape 30">
          <a:extLst>
            <a:ext uri="{FF2B5EF4-FFF2-40B4-BE49-F238E27FC236}">
              <a16:creationId xmlns:a16="http://schemas.microsoft.com/office/drawing/2014/main" id="{00000000-0008-0000-0000-00000E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43" name="Shape 30">
          <a:extLst>
            <a:ext uri="{FF2B5EF4-FFF2-40B4-BE49-F238E27FC236}">
              <a16:creationId xmlns:a16="http://schemas.microsoft.com/office/drawing/2014/main" id="{00000000-0008-0000-0000-00000F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44" name="Shape 30">
          <a:extLst>
            <a:ext uri="{FF2B5EF4-FFF2-40B4-BE49-F238E27FC236}">
              <a16:creationId xmlns:a16="http://schemas.microsoft.com/office/drawing/2014/main" id="{00000000-0008-0000-0000-000010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345" name="Shape 31">
          <a:extLst>
            <a:ext uri="{FF2B5EF4-FFF2-40B4-BE49-F238E27FC236}">
              <a16:creationId xmlns:a16="http://schemas.microsoft.com/office/drawing/2014/main" id="{00000000-0008-0000-0000-00001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346" name="Shape 31">
          <a:extLst>
            <a:ext uri="{FF2B5EF4-FFF2-40B4-BE49-F238E27FC236}">
              <a16:creationId xmlns:a16="http://schemas.microsoft.com/office/drawing/2014/main" id="{00000000-0008-0000-0000-00001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347" name="Shape 31">
          <a:extLst>
            <a:ext uri="{FF2B5EF4-FFF2-40B4-BE49-F238E27FC236}">
              <a16:creationId xmlns:a16="http://schemas.microsoft.com/office/drawing/2014/main" id="{00000000-0008-0000-0000-000013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348" name="Shape 31">
          <a:extLst>
            <a:ext uri="{FF2B5EF4-FFF2-40B4-BE49-F238E27FC236}">
              <a16:creationId xmlns:a16="http://schemas.microsoft.com/office/drawing/2014/main" id="{00000000-0008-0000-0000-000014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49" name="Shape 30">
          <a:extLst>
            <a:ext uri="{FF2B5EF4-FFF2-40B4-BE49-F238E27FC236}">
              <a16:creationId xmlns:a16="http://schemas.microsoft.com/office/drawing/2014/main" id="{00000000-0008-0000-0000-00001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50" name="Shape 30">
          <a:extLst>
            <a:ext uri="{FF2B5EF4-FFF2-40B4-BE49-F238E27FC236}">
              <a16:creationId xmlns:a16="http://schemas.microsoft.com/office/drawing/2014/main" id="{00000000-0008-0000-0000-00001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51" name="Shape 30">
          <a:extLst>
            <a:ext uri="{FF2B5EF4-FFF2-40B4-BE49-F238E27FC236}">
              <a16:creationId xmlns:a16="http://schemas.microsoft.com/office/drawing/2014/main" id="{00000000-0008-0000-0000-00001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52" name="Shape 30">
          <a:extLst>
            <a:ext uri="{FF2B5EF4-FFF2-40B4-BE49-F238E27FC236}">
              <a16:creationId xmlns:a16="http://schemas.microsoft.com/office/drawing/2014/main" id="{00000000-0008-0000-0000-00001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53" name="Shape 30">
          <a:extLst>
            <a:ext uri="{FF2B5EF4-FFF2-40B4-BE49-F238E27FC236}">
              <a16:creationId xmlns:a16="http://schemas.microsoft.com/office/drawing/2014/main" id="{00000000-0008-0000-0000-00001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54" name="Shape 30">
          <a:extLst>
            <a:ext uri="{FF2B5EF4-FFF2-40B4-BE49-F238E27FC236}">
              <a16:creationId xmlns:a16="http://schemas.microsoft.com/office/drawing/2014/main" id="{00000000-0008-0000-0000-00001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55" name="Shape 30">
          <a:extLst>
            <a:ext uri="{FF2B5EF4-FFF2-40B4-BE49-F238E27FC236}">
              <a16:creationId xmlns:a16="http://schemas.microsoft.com/office/drawing/2014/main" id="{00000000-0008-0000-0000-00001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56" name="Shape 30">
          <a:extLst>
            <a:ext uri="{FF2B5EF4-FFF2-40B4-BE49-F238E27FC236}">
              <a16:creationId xmlns:a16="http://schemas.microsoft.com/office/drawing/2014/main" id="{00000000-0008-0000-0000-00001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57" name="Shape 30">
          <a:extLst>
            <a:ext uri="{FF2B5EF4-FFF2-40B4-BE49-F238E27FC236}">
              <a16:creationId xmlns:a16="http://schemas.microsoft.com/office/drawing/2014/main" id="{00000000-0008-0000-0000-00001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358" name="Shape 30">
          <a:extLst>
            <a:ext uri="{FF2B5EF4-FFF2-40B4-BE49-F238E27FC236}">
              <a16:creationId xmlns:a16="http://schemas.microsoft.com/office/drawing/2014/main" id="{00000000-0008-0000-0000-00001E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462</xdr:row>
      <xdr:rowOff>0</xdr:rowOff>
    </xdr:from>
    <xdr:ext cx="771525" cy="857250"/>
    <xdr:sp macro="" textlink="">
      <xdr:nvSpPr>
        <xdr:cNvPr id="3359" name="Shape 11">
          <a:extLst>
            <a:ext uri="{FF2B5EF4-FFF2-40B4-BE49-F238E27FC236}">
              <a16:creationId xmlns:a16="http://schemas.microsoft.com/office/drawing/2014/main" id="{00000000-0008-0000-0000-00001F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360" name="Shape 29">
          <a:extLst>
            <a:ext uri="{FF2B5EF4-FFF2-40B4-BE49-F238E27FC236}">
              <a16:creationId xmlns:a16="http://schemas.microsoft.com/office/drawing/2014/main" id="{00000000-0008-0000-0000-00002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361" name="Shape 29">
          <a:extLst>
            <a:ext uri="{FF2B5EF4-FFF2-40B4-BE49-F238E27FC236}">
              <a16:creationId xmlns:a16="http://schemas.microsoft.com/office/drawing/2014/main" id="{00000000-0008-0000-0000-00002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362" name="Shape 29">
          <a:extLst>
            <a:ext uri="{FF2B5EF4-FFF2-40B4-BE49-F238E27FC236}">
              <a16:creationId xmlns:a16="http://schemas.microsoft.com/office/drawing/2014/main" id="{00000000-0008-0000-0000-00002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363" name="Shape 29">
          <a:extLst>
            <a:ext uri="{FF2B5EF4-FFF2-40B4-BE49-F238E27FC236}">
              <a16:creationId xmlns:a16="http://schemas.microsoft.com/office/drawing/2014/main" id="{00000000-0008-0000-0000-000023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64" name="Shape 30">
          <a:extLst>
            <a:ext uri="{FF2B5EF4-FFF2-40B4-BE49-F238E27FC236}">
              <a16:creationId xmlns:a16="http://schemas.microsoft.com/office/drawing/2014/main" id="{00000000-0008-0000-0000-00002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65" name="Shape 30">
          <a:extLst>
            <a:ext uri="{FF2B5EF4-FFF2-40B4-BE49-F238E27FC236}">
              <a16:creationId xmlns:a16="http://schemas.microsoft.com/office/drawing/2014/main" id="{00000000-0008-0000-0000-00002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66" name="Shape 30">
          <a:extLst>
            <a:ext uri="{FF2B5EF4-FFF2-40B4-BE49-F238E27FC236}">
              <a16:creationId xmlns:a16="http://schemas.microsoft.com/office/drawing/2014/main" id="{00000000-0008-0000-0000-00002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67" name="Shape 30">
          <a:extLst>
            <a:ext uri="{FF2B5EF4-FFF2-40B4-BE49-F238E27FC236}">
              <a16:creationId xmlns:a16="http://schemas.microsoft.com/office/drawing/2014/main" id="{00000000-0008-0000-0000-00002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68" name="Shape 30">
          <a:extLst>
            <a:ext uri="{FF2B5EF4-FFF2-40B4-BE49-F238E27FC236}">
              <a16:creationId xmlns:a16="http://schemas.microsoft.com/office/drawing/2014/main" id="{00000000-0008-0000-0000-00002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69" name="Shape 30">
          <a:extLst>
            <a:ext uri="{FF2B5EF4-FFF2-40B4-BE49-F238E27FC236}">
              <a16:creationId xmlns:a16="http://schemas.microsoft.com/office/drawing/2014/main" id="{00000000-0008-0000-0000-00002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70" name="Shape 30">
          <a:extLst>
            <a:ext uri="{FF2B5EF4-FFF2-40B4-BE49-F238E27FC236}">
              <a16:creationId xmlns:a16="http://schemas.microsoft.com/office/drawing/2014/main" id="{00000000-0008-0000-0000-00002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71" name="Shape 30">
          <a:extLst>
            <a:ext uri="{FF2B5EF4-FFF2-40B4-BE49-F238E27FC236}">
              <a16:creationId xmlns:a16="http://schemas.microsoft.com/office/drawing/2014/main" id="{00000000-0008-0000-0000-00002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72" name="Shape 30">
          <a:extLst>
            <a:ext uri="{FF2B5EF4-FFF2-40B4-BE49-F238E27FC236}">
              <a16:creationId xmlns:a16="http://schemas.microsoft.com/office/drawing/2014/main" id="{00000000-0008-0000-0000-00002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73" name="Shape 30">
          <a:extLst>
            <a:ext uri="{FF2B5EF4-FFF2-40B4-BE49-F238E27FC236}">
              <a16:creationId xmlns:a16="http://schemas.microsoft.com/office/drawing/2014/main" id="{00000000-0008-0000-0000-00002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74" name="Shape 30">
          <a:extLst>
            <a:ext uri="{FF2B5EF4-FFF2-40B4-BE49-F238E27FC236}">
              <a16:creationId xmlns:a16="http://schemas.microsoft.com/office/drawing/2014/main" id="{00000000-0008-0000-0000-00002E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75" name="Shape 30">
          <a:extLst>
            <a:ext uri="{FF2B5EF4-FFF2-40B4-BE49-F238E27FC236}">
              <a16:creationId xmlns:a16="http://schemas.microsoft.com/office/drawing/2014/main" id="{00000000-0008-0000-0000-00002F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376" name="Shape 29">
          <a:extLst>
            <a:ext uri="{FF2B5EF4-FFF2-40B4-BE49-F238E27FC236}">
              <a16:creationId xmlns:a16="http://schemas.microsoft.com/office/drawing/2014/main" id="{00000000-0008-0000-0000-00003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377" name="Shape 29">
          <a:extLst>
            <a:ext uri="{FF2B5EF4-FFF2-40B4-BE49-F238E27FC236}">
              <a16:creationId xmlns:a16="http://schemas.microsoft.com/office/drawing/2014/main" id="{00000000-0008-0000-0000-00003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378" name="Shape 29">
          <a:extLst>
            <a:ext uri="{FF2B5EF4-FFF2-40B4-BE49-F238E27FC236}">
              <a16:creationId xmlns:a16="http://schemas.microsoft.com/office/drawing/2014/main" id="{00000000-0008-0000-0000-00003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379" name="Shape 29">
          <a:extLst>
            <a:ext uri="{FF2B5EF4-FFF2-40B4-BE49-F238E27FC236}">
              <a16:creationId xmlns:a16="http://schemas.microsoft.com/office/drawing/2014/main" id="{00000000-0008-0000-0000-000033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80" name="Shape 30">
          <a:extLst>
            <a:ext uri="{FF2B5EF4-FFF2-40B4-BE49-F238E27FC236}">
              <a16:creationId xmlns:a16="http://schemas.microsoft.com/office/drawing/2014/main" id="{00000000-0008-0000-0000-00003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81" name="Shape 30">
          <a:extLst>
            <a:ext uri="{FF2B5EF4-FFF2-40B4-BE49-F238E27FC236}">
              <a16:creationId xmlns:a16="http://schemas.microsoft.com/office/drawing/2014/main" id="{00000000-0008-0000-0000-00003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82" name="Shape 30">
          <a:extLst>
            <a:ext uri="{FF2B5EF4-FFF2-40B4-BE49-F238E27FC236}">
              <a16:creationId xmlns:a16="http://schemas.microsoft.com/office/drawing/2014/main" id="{00000000-0008-0000-0000-00003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83" name="Shape 30">
          <a:extLst>
            <a:ext uri="{FF2B5EF4-FFF2-40B4-BE49-F238E27FC236}">
              <a16:creationId xmlns:a16="http://schemas.microsoft.com/office/drawing/2014/main" id="{00000000-0008-0000-0000-00003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84" name="Shape 30">
          <a:extLst>
            <a:ext uri="{FF2B5EF4-FFF2-40B4-BE49-F238E27FC236}">
              <a16:creationId xmlns:a16="http://schemas.microsoft.com/office/drawing/2014/main" id="{00000000-0008-0000-0000-00003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85" name="Shape 30">
          <a:extLst>
            <a:ext uri="{FF2B5EF4-FFF2-40B4-BE49-F238E27FC236}">
              <a16:creationId xmlns:a16="http://schemas.microsoft.com/office/drawing/2014/main" id="{00000000-0008-0000-0000-00003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86" name="Shape 30">
          <a:extLst>
            <a:ext uri="{FF2B5EF4-FFF2-40B4-BE49-F238E27FC236}">
              <a16:creationId xmlns:a16="http://schemas.microsoft.com/office/drawing/2014/main" id="{00000000-0008-0000-0000-00003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87" name="Shape 30">
          <a:extLst>
            <a:ext uri="{FF2B5EF4-FFF2-40B4-BE49-F238E27FC236}">
              <a16:creationId xmlns:a16="http://schemas.microsoft.com/office/drawing/2014/main" id="{00000000-0008-0000-0000-00003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88" name="Shape 30">
          <a:extLst>
            <a:ext uri="{FF2B5EF4-FFF2-40B4-BE49-F238E27FC236}">
              <a16:creationId xmlns:a16="http://schemas.microsoft.com/office/drawing/2014/main" id="{00000000-0008-0000-0000-00003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89" name="Shape 30">
          <a:extLst>
            <a:ext uri="{FF2B5EF4-FFF2-40B4-BE49-F238E27FC236}">
              <a16:creationId xmlns:a16="http://schemas.microsoft.com/office/drawing/2014/main" id="{00000000-0008-0000-0000-00003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90" name="Shape 30">
          <a:extLst>
            <a:ext uri="{FF2B5EF4-FFF2-40B4-BE49-F238E27FC236}">
              <a16:creationId xmlns:a16="http://schemas.microsoft.com/office/drawing/2014/main" id="{00000000-0008-0000-0000-00003E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91" name="Shape 30">
          <a:extLst>
            <a:ext uri="{FF2B5EF4-FFF2-40B4-BE49-F238E27FC236}">
              <a16:creationId xmlns:a16="http://schemas.microsoft.com/office/drawing/2014/main" id="{00000000-0008-0000-0000-00003F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392" name="Shape 29">
          <a:extLst>
            <a:ext uri="{FF2B5EF4-FFF2-40B4-BE49-F238E27FC236}">
              <a16:creationId xmlns:a16="http://schemas.microsoft.com/office/drawing/2014/main" id="{00000000-0008-0000-0000-00004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393" name="Shape 29">
          <a:extLst>
            <a:ext uri="{FF2B5EF4-FFF2-40B4-BE49-F238E27FC236}">
              <a16:creationId xmlns:a16="http://schemas.microsoft.com/office/drawing/2014/main" id="{00000000-0008-0000-0000-00004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394" name="Shape 29">
          <a:extLst>
            <a:ext uri="{FF2B5EF4-FFF2-40B4-BE49-F238E27FC236}">
              <a16:creationId xmlns:a16="http://schemas.microsoft.com/office/drawing/2014/main" id="{00000000-0008-0000-0000-00004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66775"/>
    <xdr:sp macro="" textlink="">
      <xdr:nvSpPr>
        <xdr:cNvPr id="3395" name="Shape 29">
          <a:extLst>
            <a:ext uri="{FF2B5EF4-FFF2-40B4-BE49-F238E27FC236}">
              <a16:creationId xmlns:a16="http://schemas.microsoft.com/office/drawing/2014/main" id="{00000000-0008-0000-0000-000043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96" name="Shape 30">
          <a:extLst>
            <a:ext uri="{FF2B5EF4-FFF2-40B4-BE49-F238E27FC236}">
              <a16:creationId xmlns:a16="http://schemas.microsoft.com/office/drawing/2014/main" id="{00000000-0008-0000-0000-00004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97" name="Shape 30">
          <a:extLst>
            <a:ext uri="{FF2B5EF4-FFF2-40B4-BE49-F238E27FC236}">
              <a16:creationId xmlns:a16="http://schemas.microsoft.com/office/drawing/2014/main" id="{00000000-0008-0000-0000-00004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98" name="Shape 30">
          <a:extLst>
            <a:ext uri="{FF2B5EF4-FFF2-40B4-BE49-F238E27FC236}">
              <a16:creationId xmlns:a16="http://schemas.microsoft.com/office/drawing/2014/main" id="{00000000-0008-0000-0000-00004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399" name="Shape 30">
          <a:extLst>
            <a:ext uri="{FF2B5EF4-FFF2-40B4-BE49-F238E27FC236}">
              <a16:creationId xmlns:a16="http://schemas.microsoft.com/office/drawing/2014/main" id="{00000000-0008-0000-0000-00004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400" name="Shape 30">
          <a:extLst>
            <a:ext uri="{FF2B5EF4-FFF2-40B4-BE49-F238E27FC236}">
              <a16:creationId xmlns:a16="http://schemas.microsoft.com/office/drawing/2014/main" id="{00000000-0008-0000-0000-00004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401" name="Shape 30">
          <a:extLst>
            <a:ext uri="{FF2B5EF4-FFF2-40B4-BE49-F238E27FC236}">
              <a16:creationId xmlns:a16="http://schemas.microsoft.com/office/drawing/2014/main" id="{00000000-0008-0000-0000-00004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402" name="Shape 30">
          <a:extLst>
            <a:ext uri="{FF2B5EF4-FFF2-40B4-BE49-F238E27FC236}">
              <a16:creationId xmlns:a16="http://schemas.microsoft.com/office/drawing/2014/main" id="{00000000-0008-0000-0000-00004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403" name="Shape 30">
          <a:extLst>
            <a:ext uri="{FF2B5EF4-FFF2-40B4-BE49-F238E27FC236}">
              <a16:creationId xmlns:a16="http://schemas.microsoft.com/office/drawing/2014/main" id="{00000000-0008-0000-0000-00004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404" name="Shape 30">
          <a:extLst>
            <a:ext uri="{FF2B5EF4-FFF2-40B4-BE49-F238E27FC236}">
              <a16:creationId xmlns:a16="http://schemas.microsoft.com/office/drawing/2014/main" id="{00000000-0008-0000-0000-00004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461</xdr:row>
      <xdr:rowOff>0</xdr:rowOff>
    </xdr:from>
    <xdr:ext cx="771525" cy="857250"/>
    <xdr:sp macro="" textlink="">
      <xdr:nvSpPr>
        <xdr:cNvPr id="3405" name="Shape 30">
          <a:extLst>
            <a:ext uri="{FF2B5EF4-FFF2-40B4-BE49-F238E27FC236}">
              <a16:creationId xmlns:a16="http://schemas.microsoft.com/office/drawing/2014/main" id="{00000000-0008-0000-0000-00004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461</xdr:row>
      <xdr:rowOff>0</xdr:rowOff>
    </xdr:from>
    <xdr:ext cx="771525" cy="857250"/>
    <xdr:sp macro="" textlink="">
      <xdr:nvSpPr>
        <xdr:cNvPr id="3406" name="Shape 11">
          <a:extLst>
            <a:ext uri="{FF2B5EF4-FFF2-40B4-BE49-F238E27FC236}">
              <a16:creationId xmlns:a16="http://schemas.microsoft.com/office/drawing/2014/main" id="{00000000-0008-0000-0000-00004E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407" name="Shape 29">
          <a:extLst>
            <a:ext uri="{FF2B5EF4-FFF2-40B4-BE49-F238E27FC236}">
              <a16:creationId xmlns:a16="http://schemas.microsoft.com/office/drawing/2014/main" id="{00000000-0008-0000-0000-00004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408" name="Shape 29">
          <a:extLst>
            <a:ext uri="{FF2B5EF4-FFF2-40B4-BE49-F238E27FC236}">
              <a16:creationId xmlns:a16="http://schemas.microsoft.com/office/drawing/2014/main" id="{00000000-0008-0000-0000-00005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409" name="Shape 29">
          <a:extLst>
            <a:ext uri="{FF2B5EF4-FFF2-40B4-BE49-F238E27FC236}">
              <a16:creationId xmlns:a16="http://schemas.microsoft.com/office/drawing/2014/main" id="{00000000-0008-0000-0000-00005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410" name="Shape 29">
          <a:extLst>
            <a:ext uri="{FF2B5EF4-FFF2-40B4-BE49-F238E27FC236}">
              <a16:creationId xmlns:a16="http://schemas.microsoft.com/office/drawing/2014/main" id="{00000000-0008-0000-0000-00005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11" name="Shape 32">
          <a:extLst>
            <a:ext uri="{FF2B5EF4-FFF2-40B4-BE49-F238E27FC236}">
              <a16:creationId xmlns:a16="http://schemas.microsoft.com/office/drawing/2014/main" id="{00000000-0008-0000-0000-00005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12" name="Shape 32">
          <a:extLst>
            <a:ext uri="{FF2B5EF4-FFF2-40B4-BE49-F238E27FC236}">
              <a16:creationId xmlns:a16="http://schemas.microsoft.com/office/drawing/2014/main" id="{00000000-0008-0000-0000-00005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13" name="Shape 32">
          <a:extLst>
            <a:ext uri="{FF2B5EF4-FFF2-40B4-BE49-F238E27FC236}">
              <a16:creationId xmlns:a16="http://schemas.microsoft.com/office/drawing/2014/main" id="{00000000-0008-0000-0000-00005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14" name="Shape 32">
          <a:extLst>
            <a:ext uri="{FF2B5EF4-FFF2-40B4-BE49-F238E27FC236}">
              <a16:creationId xmlns:a16="http://schemas.microsoft.com/office/drawing/2014/main" id="{00000000-0008-0000-0000-00005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15" name="Shape 32">
          <a:extLst>
            <a:ext uri="{FF2B5EF4-FFF2-40B4-BE49-F238E27FC236}">
              <a16:creationId xmlns:a16="http://schemas.microsoft.com/office/drawing/2014/main" id="{00000000-0008-0000-0000-00005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16" name="Shape 32">
          <a:extLst>
            <a:ext uri="{FF2B5EF4-FFF2-40B4-BE49-F238E27FC236}">
              <a16:creationId xmlns:a16="http://schemas.microsoft.com/office/drawing/2014/main" id="{00000000-0008-0000-0000-00005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17" name="Shape 32">
          <a:extLst>
            <a:ext uri="{FF2B5EF4-FFF2-40B4-BE49-F238E27FC236}">
              <a16:creationId xmlns:a16="http://schemas.microsoft.com/office/drawing/2014/main" id="{00000000-0008-0000-0000-00005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18" name="Shape 32">
          <a:extLst>
            <a:ext uri="{FF2B5EF4-FFF2-40B4-BE49-F238E27FC236}">
              <a16:creationId xmlns:a16="http://schemas.microsoft.com/office/drawing/2014/main" id="{00000000-0008-0000-0000-00005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19" name="Shape 32">
          <a:extLst>
            <a:ext uri="{FF2B5EF4-FFF2-40B4-BE49-F238E27FC236}">
              <a16:creationId xmlns:a16="http://schemas.microsoft.com/office/drawing/2014/main" id="{00000000-0008-0000-0000-00005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20" name="Shape 32">
          <a:extLst>
            <a:ext uri="{FF2B5EF4-FFF2-40B4-BE49-F238E27FC236}">
              <a16:creationId xmlns:a16="http://schemas.microsoft.com/office/drawing/2014/main" id="{00000000-0008-0000-0000-00005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21" name="Shape 32">
          <a:extLst>
            <a:ext uri="{FF2B5EF4-FFF2-40B4-BE49-F238E27FC236}">
              <a16:creationId xmlns:a16="http://schemas.microsoft.com/office/drawing/2014/main" id="{00000000-0008-0000-0000-00005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22" name="Shape 32">
          <a:extLst>
            <a:ext uri="{FF2B5EF4-FFF2-40B4-BE49-F238E27FC236}">
              <a16:creationId xmlns:a16="http://schemas.microsoft.com/office/drawing/2014/main" id="{00000000-0008-0000-0000-00005E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423" name="Shape 29">
          <a:extLst>
            <a:ext uri="{FF2B5EF4-FFF2-40B4-BE49-F238E27FC236}">
              <a16:creationId xmlns:a16="http://schemas.microsoft.com/office/drawing/2014/main" id="{00000000-0008-0000-0000-00005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424" name="Shape 29">
          <a:extLst>
            <a:ext uri="{FF2B5EF4-FFF2-40B4-BE49-F238E27FC236}">
              <a16:creationId xmlns:a16="http://schemas.microsoft.com/office/drawing/2014/main" id="{00000000-0008-0000-0000-00006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425" name="Shape 29">
          <a:extLst>
            <a:ext uri="{FF2B5EF4-FFF2-40B4-BE49-F238E27FC236}">
              <a16:creationId xmlns:a16="http://schemas.microsoft.com/office/drawing/2014/main" id="{00000000-0008-0000-0000-00006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426" name="Shape 29">
          <a:extLst>
            <a:ext uri="{FF2B5EF4-FFF2-40B4-BE49-F238E27FC236}">
              <a16:creationId xmlns:a16="http://schemas.microsoft.com/office/drawing/2014/main" id="{00000000-0008-0000-0000-00006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27" name="Shape 32">
          <a:extLst>
            <a:ext uri="{FF2B5EF4-FFF2-40B4-BE49-F238E27FC236}">
              <a16:creationId xmlns:a16="http://schemas.microsoft.com/office/drawing/2014/main" id="{00000000-0008-0000-0000-00006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28" name="Shape 32">
          <a:extLst>
            <a:ext uri="{FF2B5EF4-FFF2-40B4-BE49-F238E27FC236}">
              <a16:creationId xmlns:a16="http://schemas.microsoft.com/office/drawing/2014/main" id="{00000000-0008-0000-0000-00006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29" name="Shape 32">
          <a:extLst>
            <a:ext uri="{FF2B5EF4-FFF2-40B4-BE49-F238E27FC236}">
              <a16:creationId xmlns:a16="http://schemas.microsoft.com/office/drawing/2014/main" id="{00000000-0008-0000-0000-00006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30" name="Shape 32">
          <a:extLst>
            <a:ext uri="{FF2B5EF4-FFF2-40B4-BE49-F238E27FC236}">
              <a16:creationId xmlns:a16="http://schemas.microsoft.com/office/drawing/2014/main" id="{00000000-0008-0000-0000-00006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31" name="Shape 32">
          <a:extLst>
            <a:ext uri="{FF2B5EF4-FFF2-40B4-BE49-F238E27FC236}">
              <a16:creationId xmlns:a16="http://schemas.microsoft.com/office/drawing/2014/main" id="{00000000-0008-0000-0000-00006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32" name="Shape 32">
          <a:extLst>
            <a:ext uri="{FF2B5EF4-FFF2-40B4-BE49-F238E27FC236}">
              <a16:creationId xmlns:a16="http://schemas.microsoft.com/office/drawing/2014/main" id="{00000000-0008-0000-0000-00006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33" name="Shape 32">
          <a:extLst>
            <a:ext uri="{FF2B5EF4-FFF2-40B4-BE49-F238E27FC236}">
              <a16:creationId xmlns:a16="http://schemas.microsoft.com/office/drawing/2014/main" id="{00000000-0008-0000-0000-00006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34" name="Shape 32">
          <a:extLst>
            <a:ext uri="{FF2B5EF4-FFF2-40B4-BE49-F238E27FC236}">
              <a16:creationId xmlns:a16="http://schemas.microsoft.com/office/drawing/2014/main" id="{00000000-0008-0000-0000-00006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35" name="Shape 32">
          <a:extLst>
            <a:ext uri="{FF2B5EF4-FFF2-40B4-BE49-F238E27FC236}">
              <a16:creationId xmlns:a16="http://schemas.microsoft.com/office/drawing/2014/main" id="{00000000-0008-0000-0000-00006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36" name="Shape 32">
          <a:extLst>
            <a:ext uri="{FF2B5EF4-FFF2-40B4-BE49-F238E27FC236}">
              <a16:creationId xmlns:a16="http://schemas.microsoft.com/office/drawing/2014/main" id="{00000000-0008-0000-0000-00006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37" name="Shape 32">
          <a:extLst>
            <a:ext uri="{FF2B5EF4-FFF2-40B4-BE49-F238E27FC236}">
              <a16:creationId xmlns:a16="http://schemas.microsoft.com/office/drawing/2014/main" id="{00000000-0008-0000-0000-00006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38" name="Shape 32">
          <a:extLst>
            <a:ext uri="{FF2B5EF4-FFF2-40B4-BE49-F238E27FC236}">
              <a16:creationId xmlns:a16="http://schemas.microsoft.com/office/drawing/2014/main" id="{00000000-0008-0000-0000-00006E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439" name="Shape 29">
          <a:extLst>
            <a:ext uri="{FF2B5EF4-FFF2-40B4-BE49-F238E27FC236}">
              <a16:creationId xmlns:a16="http://schemas.microsoft.com/office/drawing/2014/main" id="{00000000-0008-0000-0000-00006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440" name="Shape 29">
          <a:extLst>
            <a:ext uri="{FF2B5EF4-FFF2-40B4-BE49-F238E27FC236}">
              <a16:creationId xmlns:a16="http://schemas.microsoft.com/office/drawing/2014/main" id="{00000000-0008-0000-0000-00007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441" name="Shape 29">
          <a:extLst>
            <a:ext uri="{FF2B5EF4-FFF2-40B4-BE49-F238E27FC236}">
              <a16:creationId xmlns:a16="http://schemas.microsoft.com/office/drawing/2014/main" id="{00000000-0008-0000-0000-00007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442" name="Shape 29">
          <a:extLst>
            <a:ext uri="{FF2B5EF4-FFF2-40B4-BE49-F238E27FC236}">
              <a16:creationId xmlns:a16="http://schemas.microsoft.com/office/drawing/2014/main" id="{00000000-0008-0000-0000-000072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43" name="Shape 32">
          <a:extLst>
            <a:ext uri="{FF2B5EF4-FFF2-40B4-BE49-F238E27FC236}">
              <a16:creationId xmlns:a16="http://schemas.microsoft.com/office/drawing/2014/main" id="{00000000-0008-0000-0000-00007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44" name="Shape 32">
          <a:extLst>
            <a:ext uri="{FF2B5EF4-FFF2-40B4-BE49-F238E27FC236}">
              <a16:creationId xmlns:a16="http://schemas.microsoft.com/office/drawing/2014/main" id="{00000000-0008-0000-0000-00007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45" name="Shape 32">
          <a:extLst>
            <a:ext uri="{FF2B5EF4-FFF2-40B4-BE49-F238E27FC236}">
              <a16:creationId xmlns:a16="http://schemas.microsoft.com/office/drawing/2014/main" id="{00000000-0008-0000-0000-00007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46" name="Shape 32">
          <a:extLst>
            <a:ext uri="{FF2B5EF4-FFF2-40B4-BE49-F238E27FC236}">
              <a16:creationId xmlns:a16="http://schemas.microsoft.com/office/drawing/2014/main" id="{00000000-0008-0000-0000-00007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47" name="Shape 32">
          <a:extLst>
            <a:ext uri="{FF2B5EF4-FFF2-40B4-BE49-F238E27FC236}">
              <a16:creationId xmlns:a16="http://schemas.microsoft.com/office/drawing/2014/main" id="{00000000-0008-0000-0000-00007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48" name="Shape 32">
          <a:extLst>
            <a:ext uri="{FF2B5EF4-FFF2-40B4-BE49-F238E27FC236}">
              <a16:creationId xmlns:a16="http://schemas.microsoft.com/office/drawing/2014/main" id="{00000000-0008-0000-0000-00007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49" name="Shape 32">
          <a:extLst>
            <a:ext uri="{FF2B5EF4-FFF2-40B4-BE49-F238E27FC236}">
              <a16:creationId xmlns:a16="http://schemas.microsoft.com/office/drawing/2014/main" id="{00000000-0008-0000-0000-00007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50" name="Shape 32">
          <a:extLst>
            <a:ext uri="{FF2B5EF4-FFF2-40B4-BE49-F238E27FC236}">
              <a16:creationId xmlns:a16="http://schemas.microsoft.com/office/drawing/2014/main" id="{00000000-0008-0000-0000-00007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51" name="Shape 32">
          <a:extLst>
            <a:ext uri="{FF2B5EF4-FFF2-40B4-BE49-F238E27FC236}">
              <a16:creationId xmlns:a16="http://schemas.microsoft.com/office/drawing/2014/main" id="{00000000-0008-0000-0000-00007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452" name="Shape 32">
          <a:extLst>
            <a:ext uri="{FF2B5EF4-FFF2-40B4-BE49-F238E27FC236}">
              <a16:creationId xmlns:a16="http://schemas.microsoft.com/office/drawing/2014/main" id="{00000000-0008-0000-0000-00007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463</xdr:row>
      <xdr:rowOff>0</xdr:rowOff>
    </xdr:from>
    <xdr:ext cx="771525" cy="857250"/>
    <xdr:sp macro="" textlink="">
      <xdr:nvSpPr>
        <xdr:cNvPr id="3453" name="Shape 13">
          <a:extLst>
            <a:ext uri="{FF2B5EF4-FFF2-40B4-BE49-F238E27FC236}">
              <a16:creationId xmlns:a16="http://schemas.microsoft.com/office/drawing/2014/main" id="{00000000-0008-0000-0000-00007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66775"/>
    <xdr:sp macro="" textlink="">
      <xdr:nvSpPr>
        <xdr:cNvPr id="3454" name="Shape 33">
          <a:extLst>
            <a:ext uri="{FF2B5EF4-FFF2-40B4-BE49-F238E27FC236}">
              <a16:creationId xmlns:a16="http://schemas.microsoft.com/office/drawing/2014/main" id="{00000000-0008-0000-0000-00007E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66775"/>
    <xdr:sp macro="" textlink="">
      <xdr:nvSpPr>
        <xdr:cNvPr id="3455" name="Shape 33">
          <a:extLst>
            <a:ext uri="{FF2B5EF4-FFF2-40B4-BE49-F238E27FC236}">
              <a16:creationId xmlns:a16="http://schemas.microsoft.com/office/drawing/2014/main" id="{00000000-0008-0000-0000-00007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66775"/>
    <xdr:sp macro="" textlink="">
      <xdr:nvSpPr>
        <xdr:cNvPr id="3456" name="Shape 33">
          <a:extLst>
            <a:ext uri="{FF2B5EF4-FFF2-40B4-BE49-F238E27FC236}">
              <a16:creationId xmlns:a16="http://schemas.microsoft.com/office/drawing/2014/main" id="{00000000-0008-0000-0000-00008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66775"/>
    <xdr:sp macro="" textlink="">
      <xdr:nvSpPr>
        <xdr:cNvPr id="3457" name="Shape 33">
          <a:extLst>
            <a:ext uri="{FF2B5EF4-FFF2-40B4-BE49-F238E27FC236}">
              <a16:creationId xmlns:a16="http://schemas.microsoft.com/office/drawing/2014/main" id="{00000000-0008-0000-0000-00008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58" name="Shape 34">
          <a:extLst>
            <a:ext uri="{FF2B5EF4-FFF2-40B4-BE49-F238E27FC236}">
              <a16:creationId xmlns:a16="http://schemas.microsoft.com/office/drawing/2014/main" id="{00000000-0008-0000-0000-000082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59" name="Shape 34">
          <a:extLst>
            <a:ext uri="{FF2B5EF4-FFF2-40B4-BE49-F238E27FC236}">
              <a16:creationId xmlns:a16="http://schemas.microsoft.com/office/drawing/2014/main" id="{00000000-0008-0000-0000-00008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60" name="Shape 34">
          <a:extLst>
            <a:ext uri="{FF2B5EF4-FFF2-40B4-BE49-F238E27FC236}">
              <a16:creationId xmlns:a16="http://schemas.microsoft.com/office/drawing/2014/main" id="{00000000-0008-0000-0000-00008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61" name="Shape 34">
          <a:extLst>
            <a:ext uri="{FF2B5EF4-FFF2-40B4-BE49-F238E27FC236}">
              <a16:creationId xmlns:a16="http://schemas.microsoft.com/office/drawing/2014/main" id="{00000000-0008-0000-0000-00008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62" name="Shape 34">
          <a:extLst>
            <a:ext uri="{FF2B5EF4-FFF2-40B4-BE49-F238E27FC236}">
              <a16:creationId xmlns:a16="http://schemas.microsoft.com/office/drawing/2014/main" id="{00000000-0008-0000-0000-00008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63" name="Shape 34">
          <a:extLst>
            <a:ext uri="{FF2B5EF4-FFF2-40B4-BE49-F238E27FC236}">
              <a16:creationId xmlns:a16="http://schemas.microsoft.com/office/drawing/2014/main" id="{00000000-0008-0000-0000-00008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64" name="Shape 34">
          <a:extLst>
            <a:ext uri="{FF2B5EF4-FFF2-40B4-BE49-F238E27FC236}">
              <a16:creationId xmlns:a16="http://schemas.microsoft.com/office/drawing/2014/main" id="{00000000-0008-0000-0000-00008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65" name="Shape 34">
          <a:extLst>
            <a:ext uri="{FF2B5EF4-FFF2-40B4-BE49-F238E27FC236}">
              <a16:creationId xmlns:a16="http://schemas.microsoft.com/office/drawing/2014/main" id="{00000000-0008-0000-0000-00008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66" name="Shape 34">
          <a:extLst>
            <a:ext uri="{FF2B5EF4-FFF2-40B4-BE49-F238E27FC236}">
              <a16:creationId xmlns:a16="http://schemas.microsoft.com/office/drawing/2014/main" id="{00000000-0008-0000-0000-00008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67" name="Shape 34">
          <a:extLst>
            <a:ext uri="{FF2B5EF4-FFF2-40B4-BE49-F238E27FC236}">
              <a16:creationId xmlns:a16="http://schemas.microsoft.com/office/drawing/2014/main" id="{00000000-0008-0000-0000-00008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68" name="Shape 34">
          <a:extLst>
            <a:ext uri="{FF2B5EF4-FFF2-40B4-BE49-F238E27FC236}">
              <a16:creationId xmlns:a16="http://schemas.microsoft.com/office/drawing/2014/main" id="{00000000-0008-0000-0000-00008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69" name="Shape 34">
          <a:extLst>
            <a:ext uri="{FF2B5EF4-FFF2-40B4-BE49-F238E27FC236}">
              <a16:creationId xmlns:a16="http://schemas.microsoft.com/office/drawing/2014/main" id="{00000000-0008-0000-0000-00008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66775"/>
    <xdr:sp macro="" textlink="">
      <xdr:nvSpPr>
        <xdr:cNvPr id="3470" name="Shape 33">
          <a:extLst>
            <a:ext uri="{FF2B5EF4-FFF2-40B4-BE49-F238E27FC236}">
              <a16:creationId xmlns:a16="http://schemas.microsoft.com/office/drawing/2014/main" id="{00000000-0008-0000-0000-00008E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66775"/>
    <xdr:sp macro="" textlink="">
      <xdr:nvSpPr>
        <xdr:cNvPr id="3471" name="Shape 33">
          <a:extLst>
            <a:ext uri="{FF2B5EF4-FFF2-40B4-BE49-F238E27FC236}">
              <a16:creationId xmlns:a16="http://schemas.microsoft.com/office/drawing/2014/main" id="{00000000-0008-0000-0000-00008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66775"/>
    <xdr:sp macro="" textlink="">
      <xdr:nvSpPr>
        <xdr:cNvPr id="3472" name="Shape 33">
          <a:extLst>
            <a:ext uri="{FF2B5EF4-FFF2-40B4-BE49-F238E27FC236}">
              <a16:creationId xmlns:a16="http://schemas.microsoft.com/office/drawing/2014/main" id="{00000000-0008-0000-0000-00009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66775"/>
    <xdr:sp macro="" textlink="">
      <xdr:nvSpPr>
        <xdr:cNvPr id="3473" name="Shape 33">
          <a:extLst>
            <a:ext uri="{FF2B5EF4-FFF2-40B4-BE49-F238E27FC236}">
              <a16:creationId xmlns:a16="http://schemas.microsoft.com/office/drawing/2014/main" id="{00000000-0008-0000-0000-00009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74" name="Shape 34">
          <a:extLst>
            <a:ext uri="{FF2B5EF4-FFF2-40B4-BE49-F238E27FC236}">
              <a16:creationId xmlns:a16="http://schemas.microsoft.com/office/drawing/2014/main" id="{00000000-0008-0000-0000-000092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75" name="Shape 34">
          <a:extLst>
            <a:ext uri="{FF2B5EF4-FFF2-40B4-BE49-F238E27FC236}">
              <a16:creationId xmlns:a16="http://schemas.microsoft.com/office/drawing/2014/main" id="{00000000-0008-0000-0000-00009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76" name="Shape 34">
          <a:extLst>
            <a:ext uri="{FF2B5EF4-FFF2-40B4-BE49-F238E27FC236}">
              <a16:creationId xmlns:a16="http://schemas.microsoft.com/office/drawing/2014/main" id="{00000000-0008-0000-0000-00009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77" name="Shape 34">
          <a:extLst>
            <a:ext uri="{FF2B5EF4-FFF2-40B4-BE49-F238E27FC236}">
              <a16:creationId xmlns:a16="http://schemas.microsoft.com/office/drawing/2014/main" id="{00000000-0008-0000-0000-00009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78" name="Shape 34">
          <a:extLst>
            <a:ext uri="{FF2B5EF4-FFF2-40B4-BE49-F238E27FC236}">
              <a16:creationId xmlns:a16="http://schemas.microsoft.com/office/drawing/2014/main" id="{00000000-0008-0000-0000-00009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79" name="Shape 34">
          <a:extLst>
            <a:ext uri="{FF2B5EF4-FFF2-40B4-BE49-F238E27FC236}">
              <a16:creationId xmlns:a16="http://schemas.microsoft.com/office/drawing/2014/main" id="{00000000-0008-0000-0000-00009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80" name="Shape 34">
          <a:extLst>
            <a:ext uri="{FF2B5EF4-FFF2-40B4-BE49-F238E27FC236}">
              <a16:creationId xmlns:a16="http://schemas.microsoft.com/office/drawing/2014/main" id="{00000000-0008-0000-0000-00009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81" name="Shape 34">
          <a:extLst>
            <a:ext uri="{FF2B5EF4-FFF2-40B4-BE49-F238E27FC236}">
              <a16:creationId xmlns:a16="http://schemas.microsoft.com/office/drawing/2014/main" id="{00000000-0008-0000-0000-00009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82" name="Shape 34">
          <a:extLst>
            <a:ext uri="{FF2B5EF4-FFF2-40B4-BE49-F238E27FC236}">
              <a16:creationId xmlns:a16="http://schemas.microsoft.com/office/drawing/2014/main" id="{00000000-0008-0000-0000-00009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83" name="Shape 34">
          <a:extLst>
            <a:ext uri="{FF2B5EF4-FFF2-40B4-BE49-F238E27FC236}">
              <a16:creationId xmlns:a16="http://schemas.microsoft.com/office/drawing/2014/main" id="{00000000-0008-0000-0000-00009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84" name="Shape 34">
          <a:extLst>
            <a:ext uri="{FF2B5EF4-FFF2-40B4-BE49-F238E27FC236}">
              <a16:creationId xmlns:a16="http://schemas.microsoft.com/office/drawing/2014/main" id="{00000000-0008-0000-0000-00009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85" name="Shape 34">
          <a:extLst>
            <a:ext uri="{FF2B5EF4-FFF2-40B4-BE49-F238E27FC236}">
              <a16:creationId xmlns:a16="http://schemas.microsoft.com/office/drawing/2014/main" id="{00000000-0008-0000-0000-00009D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66775"/>
    <xdr:sp macro="" textlink="">
      <xdr:nvSpPr>
        <xdr:cNvPr id="3486" name="Shape 33">
          <a:extLst>
            <a:ext uri="{FF2B5EF4-FFF2-40B4-BE49-F238E27FC236}">
              <a16:creationId xmlns:a16="http://schemas.microsoft.com/office/drawing/2014/main" id="{00000000-0008-0000-0000-00009E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66775"/>
    <xdr:sp macro="" textlink="">
      <xdr:nvSpPr>
        <xdr:cNvPr id="3487" name="Shape 33">
          <a:extLst>
            <a:ext uri="{FF2B5EF4-FFF2-40B4-BE49-F238E27FC236}">
              <a16:creationId xmlns:a16="http://schemas.microsoft.com/office/drawing/2014/main" id="{00000000-0008-0000-0000-00009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66775"/>
    <xdr:sp macro="" textlink="">
      <xdr:nvSpPr>
        <xdr:cNvPr id="3488" name="Shape 33">
          <a:extLst>
            <a:ext uri="{FF2B5EF4-FFF2-40B4-BE49-F238E27FC236}">
              <a16:creationId xmlns:a16="http://schemas.microsoft.com/office/drawing/2014/main" id="{00000000-0008-0000-0000-0000A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66775"/>
    <xdr:sp macro="" textlink="">
      <xdr:nvSpPr>
        <xdr:cNvPr id="3489" name="Shape 33">
          <a:extLst>
            <a:ext uri="{FF2B5EF4-FFF2-40B4-BE49-F238E27FC236}">
              <a16:creationId xmlns:a16="http://schemas.microsoft.com/office/drawing/2014/main" id="{00000000-0008-0000-0000-0000A1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90" name="Shape 34">
          <a:extLst>
            <a:ext uri="{FF2B5EF4-FFF2-40B4-BE49-F238E27FC236}">
              <a16:creationId xmlns:a16="http://schemas.microsoft.com/office/drawing/2014/main" id="{00000000-0008-0000-0000-0000A2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91" name="Shape 34">
          <a:extLst>
            <a:ext uri="{FF2B5EF4-FFF2-40B4-BE49-F238E27FC236}">
              <a16:creationId xmlns:a16="http://schemas.microsoft.com/office/drawing/2014/main" id="{00000000-0008-0000-0000-0000A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92" name="Shape 34">
          <a:extLst>
            <a:ext uri="{FF2B5EF4-FFF2-40B4-BE49-F238E27FC236}">
              <a16:creationId xmlns:a16="http://schemas.microsoft.com/office/drawing/2014/main" id="{00000000-0008-0000-0000-0000A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93" name="Shape 34">
          <a:extLst>
            <a:ext uri="{FF2B5EF4-FFF2-40B4-BE49-F238E27FC236}">
              <a16:creationId xmlns:a16="http://schemas.microsoft.com/office/drawing/2014/main" id="{00000000-0008-0000-0000-0000A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94" name="Shape 34">
          <a:extLst>
            <a:ext uri="{FF2B5EF4-FFF2-40B4-BE49-F238E27FC236}">
              <a16:creationId xmlns:a16="http://schemas.microsoft.com/office/drawing/2014/main" id="{00000000-0008-0000-0000-0000A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95" name="Shape 34">
          <a:extLst>
            <a:ext uri="{FF2B5EF4-FFF2-40B4-BE49-F238E27FC236}">
              <a16:creationId xmlns:a16="http://schemas.microsoft.com/office/drawing/2014/main" id="{00000000-0008-0000-0000-0000A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96" name="Shape 34">
          <a:extLst>
            <a:ext uri="{FF2B5EF4-FFF2-40B4-BE49-F238E27FC236}">
              <a16:creationId xmlns:a16="http://schemas.microsoft.com/office/drawing/2014/main" id="{00000000-0008-0000-0000-0000A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97" name="Shape 34">
          <a:extLst>
            <a:ext uri="{FF2B5EF4-FFF2-40B4-BE49-F238E27FC236}">
              <a16:creationId xmlns:a16="http://schemas.microsoft.com/office/drawing/2014/main" id="{00000000-0008-0000-0000-0000A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98" name="Shape 34">
          <a:extLst>
            <a:ext uri="{FF2B5EF4-FFF2-40B4-BE49-F238E27FC236}">
              <a16:creationId xmlns:a16="http://schemas.microsoft.com/office/drawing/2014/main" id="{00000000-0008-0000-0000-0000A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473</xdr:row>
      <xdr:rowOff>0</xdr:rowOff>
    </xdr:from>
    <xdr:ext cx="771525" cy="857250"/>
    <xdr:sp macro="" textlink="">
      <xdr:nvSpPr>
        <xdr:cNvPr id="3499" name="Shape 34">
          <a:extLst>
            <a:ext uri="{FF2B5EF4-FFF2-40B4-BE49-F238E27FC236}">
              <a16:creationId xmlns:a16="http://schemas.microsoft.com/office/drawing/2014/main" id="{00000000-0008-0000-0000-0000A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1743075</xdr:colOff>
      <xdr:row>474</xdr:row>
      <xdr:rowOff>219075</xdr:rowOff>
    </xdr:from>
    <xdr:ext cx="771525" cy="857250"/>
    <xdr:sp macro="" textlink="">
      <xdr:nvSpPr>
        <xdr:cNvPr id="3500" name="Shape 15">
          <a:extLst>
            <a:ext uri="{FF2B5EF4-FFF2-40B4-BE49-F238E27FC236}">
              <a16:creationId xmlns:a16="http://schemas.microsoft.com/office/drawing/2014/main" id="{00000000-0008-0000-0000-0000AC0D0000}"/>
            </a:ext>
          </a:extLst>
        </xdr:cNvPr>
        <xdr:cNvSpPr/>
      </xdr:nvSpPr>
      <xdr:spPr>
        <a:xfrm>
          <a:off x="64398525" y="80286225"/>
          <a:ext cx="771525" cy="857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76300"/>
    <xdr:sp macro="" textlink="">
      <xdr:nvSpPr>
        <xdr:cNvPr id="3501" name="Shape 35">
          <a:extLst>
            <a:ext uri="{FF2B5EF4-FFF2-40B4-BE49-F238E27FC236}">
              <a16:creationId xmlns:a16="http://schemas.microsoft.com/office/drawing/2014/main" id="{00000000-0008-0000-0000-0000AD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76300"/>
    <xdr:sp macro="" textlink="">
      <xdr:nvSpPr>
        <xdr:cNvPr id="3502" name="Shape 35">
          <a:extLst>
            <a:ext uri="{FF2B5EF4-FFF2-40B4-BE49-F238E27FC236}">
              <a16:creationId xmlns:a16="http://schemas.microsoft.com/office/drawing/2014/main" id="{00000000-0008-0000-0000-0000AE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76300"/>
    <xdr:sp macro="" textlink="">
      <xdr:nvSpPr>
        <xdr:cNvPr id="3503" name="Shape 35">
          <a:extLst>
            <a:ext uri="{FF2B5EF4-FFF2-40B4-BE49-F238E27FC236}">
              <a16:creationId xmlns:a16="http://schemas.microsoft.com/office/drawing/2014/main" id="{00000000-0008-0000-0000-0000AF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76300"/>
    <xdr:sp macro="" textlink="">
      <xdr:nvSpPr>
        <xdr:cNvPr id="3504" name="Shape 35">
          <a:extLst>
            <a:ext uri="{FF2B5EF4-FFF2-40B4-BE49-F238E27FC236}">
              <a16:creationId xmlns:a16="http://schemas.microsoft.com/office/drawing/2014/main" id="{00000000-0008-0000-0000-0000B0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05" name="Shape 36">
          <a:extLst>
            <a:ext uri="{FF2B5EF4-FFF2-40B4-BE49-F238E27FC236}">
              <a16:creationId xmlns:a16="http://schemas.microsoft.com/office/drawing/2014/main" id="{00000000-0008-0000-0000-0000B1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06" name="Shape 36">
          <a:extLst>
            <a:ext uri="{FF2B5EF4-FFF2-40B4-BE49-F238E27FC236}">
              <a16:creationId xmlns:a16="http://schemas.microsoft.com/office/drawing/2014/main" id="{00000000-0008-0000-0000-0000B2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07" name="Shape 36">
          <a:extLst>
            <a:ext uri="{FF2B5EF4-FFF2-40B4-BE49-F238E27FC236}">
              <a16:creationId xmlns:a16="http://schemas.microsoft.com/office/drawing/2014/main" id="{00000000-0008-0000-0000-0000B3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08" name="Shape 36">
          <a:extLst>
            <a:ext uri="{FF2B5EF4-FFF2-40B4-BE49-F238E27FC236}">
              <a16:creationId xmlns:a16="http://schemas.microsoft.com/office/drawing/2014/main" id="{00000000-0008-0000-0000-0000B4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09" name="Shape 36">
          <a:extLst>
            <a:ext uri="{FF2B5EF4-FFF2-40B4-BE49-F238E27FC236}">
              <a16:creationId xmlns:a16="http://schemas.microsoft.com/office/drawing/2014/main" id="{00000000-0008-0000-0000-0000B5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10" name="Shape 36">
          <a:extLst>
            <a:ext uri="{FF2B5EF4-FFF2-40B4-BE49-F238E27FC236}">
              <a16:creationId xmlns:a16="http://schemas.microsoft.com/office/drawing/2014/main" id="{00000000-0008-0000-0000-0000B6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11" name="Shape 36">
          <a:extLst>
            <a:ext uri="{FF2B5EF4-FFF2-40B4-BE49-F238E27FC236}">
              <a16:creationId xmlns:a16="http://schemas.microsoft.com/office/drawing/2014/main" id="{00000000-0008-0000-0000-0000B7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12" name="Shape 36">
          <a:extLst>
            <a:ext uri="{FF2B5EF4-FFF2-40B4-BE49-F238E27FC236}">
              <a16:creationId xmlns:a16="http://schemas.microsoft.com/office/drawing/2014/main" id="{00000000-0008-0000-0000-0000B8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13" name="Shape 36">
          <a:extLst>
            <a:ext uri="{FF2B5EF4-FFF2-40B4-BE49-F238E27FC236}">
              <a16:creationId xmlns:a16="http://schemas.microsoft.com/office/drawing/2014/main" id="{00000000-0008-0000-0000-0000B9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14" name="Shape 36">
          <a:extLst>
            <a:ext uri="{FF2B5EF4-FFF2-40B4-BE49-F238E27FC236}">
              <a16:creationId xmlns:a16="http://schemas.microsoft.com/office/drawing/2014/main" id="{00000000-0008-0000-0000-0000BA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15" name="Shape 36">
          <a:extLst>
            <a:ext uri="{FF2B5EF4-FFF2-40B4-BE49-F238E27FC236}">
              <a16:creationId xmlns:a16="http://schemas.microsoft.com/office/drawing/2014/main" id="{00000000-0008-0000-0000-0000BB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16" name="Shape 36">
          <a:extLst>
            <a:ext uri="{FF2B5EF4-FFF2-40B4-BE49-F238E27FC236}">
              <a16:creationId xmlns:a16="http://schemas.microsoft.com/office/drawing/2014/main" id="{00000000-0008-0000-0000-0000BC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76300"/>
    <xdr:sp macro="" textlink="">
      <xdr:nvSpPr>
        <xdr:cNvPr id="3517" name="Shape 35">
          <a:extLst>
            <a:ext uri="{FF2B5EF4-FFF2-40B4-BE49-F238E27FC236}">
              <a16:creationId xmlns:a16="http://schemas.microsoft.com/office/drawing/2014/main" id="{00000000-0008-0000-0000-0000BD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76300"/>
    <xdr:sp macro="" textlink="">
      <xdr:nvSpPr>
        <xdr:cNvPr id="3518" name="Shape 35">
          <a:extLst>
            <a:ext uri="{FF2B5EF4-FFF2-40B4-BE49-F238E27FC236}">
              <a16:creationId xmlns:a16="http://schemas.microsoft.com/office/drawing/2014/main" id="{00000000-0008-0000-0000-0000BE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76300"/>
    <xdr:sp macro="" textlink="">
      <xdr:nvSpPr>
        <xdr:cNvPr id="3519" name="Shape 35">
          <a:extLst>
            <a:ext uri="{FF2B5EF4-FFF2-40B4-BE49-F238E27FC236}">
              <a16:creationId xmlns:a16="http://schemas.microsoft.com/office/drawing/2014/main" id="{00000000-0008-0000-0000-0000BF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76300"/>
    <xdr:sp macro="" textlink="">
      <xdr:nvSpPr>
        <xdr:cNvPr id="3520" name="Shape 35">
          <a:extLst>
            <a:ext uri="{FF2B5EF4-FFF2-40B4-BE49-F238E27FC236}">
              <a16:creationId xmlns:a16="http://schemas.microsoft.com/office/drawing/2014/main" id="{00000000-0008-0000-0000-0000C0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21" name="Shape 36">
          <a:extLst>
            <a:ext uri="{FF2B5EF4-FFF2-40B4-BE49-F238E27FC236}">
              <a16:creationId xmlns:a16="http://schemas.microsoft.com/office/drawing/2014/main" id="{00000000-0008-0000-0000-0000C1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22" name="Shape 36">
          <a:extLst>
            <a:ext uri="{FF2B5EF4-FFF2-40B4-BE49-F238E27FC236}">
              <a16:creationId xmlns:a16="http://schemas.microsoft.com/office/drawing/2014/main" id="{00000000-0008-0000-0000-0000C2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23" name="Shape 36">
          <a:extLst>
            <a:ext uri="{FF2B5EF4-FFF2-40B4-BE49-F238E27FC236}">
              <a16:creationId xmlns:a16="http://schemas.microsoft.com/office/drawing/2014/main" id="{00000000-0008-0000-0000-0000C3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24" name="Shape 36">
          <a:extLst>
            <a:ext uri="{FF2B5EF4-FFF2-40B4-BE49-F238E27FC236}">
              <a16:creationId xmlns:a16="http://schemas.microsoft.com/office/drawing/2014/main" id="{00000000-0008-0000-0000-0000C4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25" name="Shape 36">
          <a:extLst>
            <a:ext uri="{FF2B5EF4-FFF2-40B4-BE49-F238E27FC236}">
              <a16:creationId xmlns:a16="http://schemas.microsoft.com/office/drawing/2014/main" id="{00000000-0008-0000-0000-0000C5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26" name="Shape 36">
          <a:extLst>
            <a:ext uri="{FF2B5EF4-FFF2-40B4-BE49-F238E27FC236}">
              <a16:creationId xmlns:a16="http://schemas.microsoft.com/office/drawing/2014/main" id="{00000000-0008-0000-0000-0000C6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27" name="Shape 36">
          <a:extLst>
            <a:ext uri="{FF2B5EF4-FFF2-40B4-BE49-F238E27FC236}">
              <a16:creationId xmlns:a16="http://schemas.microsoft.com/office/drawing/2014/main" id="{00000000-0008-0000-0000-0000C7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28" name="Shape 36">
          <a:extLst>
            <a:ext uri="{FF2B5EF4-FFF2-40B4-BE49-F238E27FC236}">
              <a16:creationId xmlns:a16="http://schemas.microsoft.com/office/drawing/2014/main" id="{00000000-0008-0000-0000-0000C8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29" name="Shape 36">
          <a:extLst>
            <a:ext uri="{FF2B5EF4-FFF2-40B4-BE49-F238E27FC236}">
              <a16:creationId xmlns:a16="http://schemas.microsoft.com/office/drawing/2014/main" id="{00000000-0008-0000-0000-0000C9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30" name="Shape 36">
          <a:extLst>
            <a:ext uri="{FF2B5EF4-FFF2-40B4-BE49-F238E27FC236}">
              <a16:creationId xmlns:a16="http://schemas.microsoft.com/office/drawing/2014/main" id="{00000000-0008-0000-0000-0000CA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31" name="Shape 36">
          <a:extLst>
            <a:ext uri="{FF2B5EF4-FFF2-40B4-BE49-F238E27FC236}">
              <a16:creationId xmlns:a16="http://schemas.microsoft.com/office/drawing/2014/main" id="{00000000-0008-0000-0000-0000CB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32" name="Shape 36">
          <a:extLst>
            <a:ext uri="{FF2B5EF4-FFF2-40B4-BE49-F238E27FC236}">
              <a16:creationId xmlns:a16="http://schemas.microsoft.com/office/drawing/2014/main" id="{00000000-0008-0000-0000-0000CC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76300"/>
    <xdr:sp macro="" textlink="">
      <xdr:nvSpPr>
        <xdr:cNvPr id="3533" name="Shape 35">
          <a:extLst>
            <a:ext uri="{FF2B5EF4-FFF2-40B4-BE49-F238E27FC236}">
              <a16:creationId xmlns:a16="http://schemas.microsoft.com/office/drawing/2014/main" id="{00000000-0008-0000-0000-0000CD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76300"/>
    <xdr:sp macro="" textlink="">
      <xdr:nvSpPr>
        <xdr:cNvPr id="3534" name="Shape 35">
          <a:extLst>
            <a:ext uri="{FF2B5EF4-FFF2-40B4-BE49-F238E27FC236}">
              <a16:creationId xmlns:a16="http://schemas.microsoft.com/office/drawing/2014/main" id="{00000000-0008-0000-0000-0000CE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76300"/>
    <xdr:sp macro="" textlink="">
      <xdr:nvSpPr>
        <xdr:cNvPr id="3535" name="Shape 35">
          <a:extLst>
            <a:ext uri="{FF2B5EF4-FFF2-40B4-BE49-F238E27FC236}">
              <a16:creationId xmlns:a16="http://schemas.microsoft.com/office/drawing/2014/main" id="{00000000-0008-0000-0000-0000CF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76300"/>
    <xdr:sp macro="" textlink="">
      <xdr:nvSpPr>
        <xdr:cNvPr id="3536" name="Shape 35">
          <a:extLst>
            <a:ext uri="{FF2B5EF4-FFF2-40B4-BE49-F238E27FC236}">
              <a16:creationId xmlns:a16="http://schemas.microsoft.com/office/drawing/2014/main" id="{00000000-0008-0000-0000-0000D00D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37" name="Shape 36">
          <a:extLst>
            <a:ext uri="{FF2B5EF4-FFF2-40B4-BE49-F238E27FC236}">
              <a16:creationId xmlns:a16="http://schemas.microsoft.com/office/drawing/2014/main" id="{00000000-0008-0000-0000-0000D1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38" name="Shape 36">
          <a:extLst>
            <a:ext uri="{FF2B5EF4-FFF2-40B4-BE49-F238E27FC236}">
              <a16:creationId xmlns:a16="http://schemas.microsoft.com/office/drawing/2014/main" id="{00000000-0008-0000-0000-0000D2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39" name="Shape 36">
          <a:extLst>
            <a:ext uri="{FF2B5EF4-FFF2-40B4-BE49-F238E27FC236}">
              <a16:creationId xmlns:a16="http://schemas.microsoft.com/office/drawing/2014/main" id="{00000000-0008-0000-0000-0000D3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40" name="Shape 36">
          <a:extLst>
            <a:ext uri="{FF2B5EF4-FFF2-40B4-BE49-F238E27FC236}">
              <a16:creationId xmlns:a16="http://schemas.microsoft.com/office/drawing/2014/main" id="{00000000-0008-0000-0000-0000D4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41" name="Shape 36">
          <a:extLst>
            <a:ext uri="{FF2B5EF4-FFF2-40B4-BE49-F238E27FC236}">
              <a16:creationId xmlns:a16="http://schemas.microsoft.com/office/drawing/2014/main" id="{00000000-0008-0000-0000-0000D5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42" name="Shape 36">
          <a:extLst>
            <a:ext uri="{FF2B5EF4-FFF2-40B4-BE49-F238E27FC236}">
              <a16:creationId xmlns:a16="http://schemas.microsoft.com/office/drawing/2014/main" id="{00000000-0008-0000-0000-0000D6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43" name="Shape 36">
          <a:extLst>
            <a:ext uri="{FF2B5EF4-FFF2-40B4-BE49-F238E27FC236}">
              <a16:creationId xmlns:a16="http://schemas.microsoft.com/office/drawing/2014/main" id="{00000000-0008-0000-0000-0000D7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44" name="Shape 36">
          <a:extLst>
            <a:ext uri="{FF2B5EF4-FFF2-40B4-BE49-F238E27FC236}">
              <a16:creationId xmlns:a16="http://schemas.microsoft.com/office/drawing/2014/main" id="{00000000-0008-0000-0000-0000D8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45" name="Shape 36">
          <a:extLst>
            <a:ext uri="{FF2B5EF4-FFF2-40B4-BE49-F238E27FC236}">
              <a16:creationId xmlns:a16="http://schemas.microsoft.com/office/drawing/2014/main" id="{00000000-0008-0000-0000-0000D9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46" name="Shape 36">
          <a:extLst>
            <a:ext uri="{FF2B5EF4-FFF2-40B4-BE49-F238E27FC236}">
              <a16:creationId xmlns:a16="http://schemas.microsoft.com/office/drawing/2014/main" id="{00000000-0008-0000-0000-0000DA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547" name="Shape 36">
          <a:extLst>
            <a:ext uri="{FF2B5EF4-FFF2-40B4-BE49-F238E27FC236}">
              <a16:creationId xmlns:a16="http://schemas.microsoft.com/office/drawing/2014/main" id="{00000000-0008-0000-0000-0000DB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454</xdr:row>
      <xdr:rowOff>0</xdr:rowOff>
    </xdr:from>
    <xdr:ext cx="771525" cy="866775"/>
    <xdr:sp macro="" textlink="">
      <xdr:nvSpPr>
        <xdr:cNvPr id="3548" name="Shape 17">
          <a:extLst>
            <a:ext uri="{FF2B5EF4-FFF2-40B4-BE49-F238E27FC236}">
              <a16:creationId xmlns:a16="http://schemas.microsoft.com/office/drawing/2014/main" id="{00000000-0008-0000-0000-0000DC0D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549" name="Shape 31">
          <a:extLst>
            <a:ext uri="{FF2B5EF4-FFF2-40B4-BE49-F238E27FC236}">
              <a16:creationId xmlns:a16="http://schemas.microsoft.com/office/drawing/2014/main" id="{00000000-0008-0000-0000-0000DD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550" name="Shape 31">
          <a:extLst>
            <a:ext uri="{FF2B5EF4-FFF2-40B4-BE49-F238E27FC236}">
              <a16:creationId xmlns:a16="http://schemas.microsoft.com/office/drawing/2014/main" id="{00000000-0008-0000-0000-0000DE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551" name="Shape 31">
          <a:extLst>
            <a:ext uri="{FF2B5EF4-FFF2-40B4-BE49-F238E27FC236}">
              <a16:creationId xmlns:a16="http://schemas.microsoft.com/office/drawing/2014/main" id="{00000000-0008-0000-0000-0000D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552" name="Shape 31">
          <a:extLst>
            <a:ext uri="{FF2B5EF4-FFF2-40B4-BE49-F238E27FC236}">
              <a16:creationId xmlns:a16="http://schemas.microsoft.com/office/drawing/2014/main" id="{00000000-0008-0000-0000-0000E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53" name="Shape 30">
          <a:extLst>
            <a:ext uri="{FF2B5EF4-FFF2-40B4-BE49-F238E27FC236}">
              <a16:creationId xmlns:a16="http://schemas.microsoft.com/office/drawing/2014/main" id="{00000000-0008-0000-0000-0000E1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54" name="Shape 30">
          <a:extLst>
            <a:ext uri="{FF2B5EF4-FFF2-40B4-BE49-F238E27FC236}">
              <a16:creationId xmlns:a16="http://schemas.microsoft.com/office/drawing/2014/main" id="{00000000-0008-0000-0000-0000E2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55" name="Shape 30">
          <a:extLst>
            <a:ext uri="{FF2B5EF4-FFF2-40B4-BE49-F238E27FC236}">
              <a16:creationId xmlns:a16="http://schemas.microsoft.com/office/drawing/2014/main" id="{00000000-0008-0000-0000-0000E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56" name="Shape 30">
          <a:extLst>
            <a:ext uri="{FF2B5EF4-FFF2-40B4-BE49-F238E27FC236}">
              <a16:creationId xmlns:a16="http://schemas.microsoft.com/office/drawing/2014/main" id="{00000000-0008-0000-0000-0000E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57" name="Shape 30">
          <a:extLst>
            <a:ext uri="{FF2B5EF4-FFF2-40B4-BE49-F238E27FC236}">
              <a16:creationId xmlns:a16="http://schemas.microsoft.com/office/drawing/2014/main" id="{00000000-0008-0000-0000-0000E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58" name="Shape 30">
          <a:extLst>
            <a:ext uri="{FF2B5EF4-FFF2-40B4-BE49-F238E27FC236}">
              <a16:creationId xmlns:a16="http://schemas.microsoft.com/office/drawing/2014/main" id="{00000000-0008-0000-0000-0000E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59" name="Shape 30">
          <a:extLst>
            <a:ext uri="{FF2B5EF4-FFF2-40B4-BE49-F238E27FC236}">
              <a16:creationId xmlns:a16="http://schemas.microsoft.com/office/drawing/2014/main" id="{00000000-0008-0000-0000-0000E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60" name="Shape 30">
          <a:extLst>
            <a:ext uri="{FF2B5EF4-FFF2-40B4-BE49-F238E27FC236}">
              <a16:creationId xmlns:a16="http://schemas.microsoft.com/office/drawing/2014/main" id="{00000000-0008-0000-0000-0000E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61" name="Shape 30">
          <a:extLst>
            <a:ext uri="{FF2B5EF4-FFF2-40B4-BE49-F238E27FC236}">
              <a16:creationId xmlns:a16="http://schemas.microsoft.com/office/drawing/2014/main" id="{00000000-0008-0000-0000-0000E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62" name="Shape 30">
          <a:extLst>
            <a:ext uri="{FF2B5EF4-FFF2-40B4-BE49-F238E27FC236}">
              <a16:creationId xmlns:a16="http://schemas.microsoft.com/office/drawing/2014/main" id="{00000000-0008-0000-0000-0000E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63" name="Shape 30">
          <a:extLst>
            <a:ext uri="{FF2B5EF4-FFF2-40B4-BE49-F238E27FC236}">
              <a16:creationId xmlns:a16="http://schemas.microsoft.com/office/drawing/2014/main" id="{00000000-0008-0000-0000-0000E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64" name="Shape 30">
          <a:extLst>
            <a:ext uri="{FF2B5EF4-FFF2-40B4-BE49-F238E27FC236}">
              <a16:creationId xmlns:a16="http://schemas.microsoft.com/office/drawing/2014/main" id="{00000000-0008-0000-0000-0000E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565" name="Shape 31">
          <a:extLst>
            <a:ext uri="{FF2B5EF4-FFF2-40B4-BE49-F238E27FC236}">
              <a16:creationId xmlns:a16="http://schemas.microsoft.com/office/drawing/2014/main" id="{00000000-0008-0000-0000-0000ED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566" name="Shape 31">
          <a:extLst>
            <a:ext uri="{FF2B5EF4-FFF2-40B4-BE49-F238E27FC236}">
              <a16:creationId xmlns:a16="http://schemas.microsoft.com/office/drawing/2014/main" id="{00000000-0008-0000-0000-0000EE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567" name="Shape 31">
          <a:extLst>
            <a:ext uri="{FF2B5EF4-FFF2-40B4-BE49-F238E27FC236}">
              <a16:creationId xmlns:a16="http://schemas.microsoft.com/office/drawing/2014/main" id="{00000000-0008-0000-0000-0000E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568" name="Shape 31">
          <a:extLst>
            <a:ext uri="{FF2B5EF4-FFF2-40B4-BE49-F238E27FC236}">
              <a16:creationId xmlns:a16="http://schemas.microsoft.com/office/drawing/2014/main" id="{00000000-0008-0000-0000-0000F0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69" name="Shape 30">
          <a:extLst>
            <a:ext uri="{FF2B5EF4-FFF2-40B4-BE49-F238E27FC236}">
              <a16:creationId xmlns:a16="http://schemas.microsoft.com/office/drawing/2014/main" id="{00000000-0008-0000-0000-0000F1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70" name="Shape 30">
          <a:extLst>
            <a:ext uri="{FF2B5EF4-FFF2-40B4-BE49-F238E27FC236}">
              <a16:creationId xmlns:a16="http://schemas.microsoft.com/office/drawing/2014/main" id="{00000000-0008-0000-0000-0000F2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71" name="Shape 30">
          <a:extLst>
            <a:ext uri="{FF2B5EF4-FFF2-40B4-BE49-F238E27FC236}">
              <a16:creationId xmlns:a16="http://schemas.microsoft.com/office/drawing/2014/main" id="{00000000-0008-0000-0000-0000F3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72" name="Shape 30">
          <a:extLst>
            <a:ext uri="{FF2B5EF4-FFF2-40B4-BE49-F238E27FC236}">
              <a16:creationId xmlns:a16="http://schemas.microsoft.com/office/drawing/2014/main" id="{00000000-0008-0000-0000-0000F4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73" name="Shape 30">
          <a:extLst>
            <a:ext uri="{FF2B5EF4-FFF2-40B4-BE49-F238E27FC236}">
              <a16:creationId xmlns:a16="http://schemas.microsoft.com/office/drawing/2014/main" id="{00000000-0008-0000-0000-0000F5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74" name="Shape 30">
          <a:extLst>
            <a:ext uri="{FF2B5EF4-FFF2-40B4-BE49-F238E27FC236}">
              <a16:creationId xmlns:a16="http://schemas.microsoft.com/office/drawing/2014/main" id="{00000000-0008-0000-0000-0000F6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75" name="Shape 30">
          <a:extLst>
            <a:ext uri="{FF2B5EF4-FFF2-40B4-BE49-F238E27FC236}">
              <a16:creationId xmlns:a16="http://schemas.microsoft.com/office/drawing/2014/main" id="{00000000-0008-0000-0000-0000F7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76" name="Shape 30">
          <a:extLst>
            <a:ext uri="{FF2B5EF4-FFF2-40B4-BE49-F238E27FC236}">
              <a16:creationId xmlns:a16="http://schemas.microsoft.com/office/drawing/2014/main" id="{00000000-0008-0000-0000-0000F8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77" name="Shape 30">
          <a:extLst>
            <a:ext uri="{FF2B5EF4-FFF2-40B4-BE49-F238E27FC236}">
              <a16:creationId xmlns:a16="http://schemas.microsoft.com/office/drawing/2014/main" id="{00000000-0008-0000-0000-0000F9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78" name="Shape 30">
          <a:extLst>
            <a:ext uri="{FF2B5EF4-FFF2-40B4-BE49-F238E27FC236}">
              <a16:creationId xmlns:a16="http://schemas.microsoft.com/office/drawing/2014/main" id="{00000000-0008-0000-0000-0000FA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79" name="Shape 30">
          <a:extLst>
            <a:ext uri="{FF2B5EF4-FFF2-40B4-BE49-F238E27FC236}">
              <a16:creationId xmlns:a16="http://schemas.microsoft.com/office/drawing/2014/main" id="{00000000-0008-0000-0000-0000FB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80" name="Shape 30">
          <a:extLst>
            <a:ext uri="{FF2B5EF4-FFF2-40B4-BE49-F238E27FC236}">
              <a16:creationId xmlns:a16="http://schemas.microsoft.com/office/drawing/2014/main" id="{00000000-0008-0000-0000-0000FC0D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581" name="Shape 31">
          <a:extLst>
            <a:ext uri="{FF2B5EF4-FFF2-40B4-BE49-F238E27FC236}">
              <a16:creationId xmlns:a16="http://schemas.microsoft.com/office/drawing/2014/main" id="{00000000-0008-0000-0000-0000FD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582" name="Shape 31">
          <a:extLst>
            <a:ext uri="{FF2B5EF4-FFF2-40B4-BE49-F238E27FC236}">
              <a16:creationId xmlns:a16="http://schemas.microsoft.com/office/drawing/2014/main" id="{00000000-0008-0000-0000-0000FE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583" name="Shape 31">
          <a:extLst>
            <a:ext uri="{FF2B5EF4-FFF2-40B4-BE49-F238E27FC236}">
              <a16:creationId xmlns:a16="http://schemas.microsoft.com/office/drawing/2014/main" id="{00000000-0008-0000-0000-0000FF0D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584" name="Shape 31">
          <a:extLst>
            <a:ext uri="{FF2B5EF4-FFF2-40B4-BE49-F238E27FC236}">
              <a16:creationId xmlns:a16="http://schemas.microsoft.com/office/drawing/2014/main" id="{00000000-0008-0000-0000-000000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85" name="Shape 30">
          <a:extLst>
            <a:ext uri="{FF2B5EF4-FFF2-40B4-BE49-F238E27FC236}">
              <a16:creationId xmlns:a16="http://schemas.microsoft.com/office/drawing/2014/main" id="{00000000-0008-0000-0000-00000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86" name="Shape 30">
          <a:extLst>
            <a:ext uri="{FF2B5EF4-FFF2-40B4-BE49-F238E27FC236}">
              <a16:creationId xmlns:a16="http://schemas.microsoft.com/office/drawing/2014/main" id="{00000000-0008-0000-0000-00000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87" name="Shape 30">
          <a:extLst>
            <a:ext uri="{FF2B5EF4-FFF2-40B4-BE49-F238E27FC236}">
              <a16:creationId xmlns:a16="http://schemas.microsoft.com/office/drawing/2014/main" id="{00000000-0008-0000-0000-00000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88" name="Shape 30">
          <a:extLst>
            <a:ext uri="{FF2B5EF4-FFF2-40B4-BE49-F238E27FC236}">
              <a16:creationId xmlns:a16="http://schemas.microsoft.com/office/drawing/2014/main" id="{00000000-0008-0000-0000-00000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89" name="Shape 30">
          <a:extLst>
            <a:ext uri="{FF2B5EF4-FFF2-40B4-BE49-F238E27FC236}">
              <a16:creationId xmlns:a16="http://schemas.microsoft.com/office/drawing/2014/main" id="{00000000-0008-0000-0000-00000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90" name="Shape 30">
          <a:extLst>
            <a:ext uri="{FF2B5EF4-FFF2-40B4-BE49-F238E27FC236}">
              <a16:creationId xmlns:a16="http://schemas.microsoft.com/office/drawing/2014/main" id="{00000000-0008-0000-0000-00000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91" name="Shape 30">
          <a:extLst>
            <a:ext uri="{FF2B5EF4-FFF2-40B4-BE49-F238E27FC236}">
              <a16:creationId xmlns:a16="http://schemas.microsoft.com/office/drawing/2014/main" id="{00000000-0008-0000-0000-00000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92" name="Shape 30">
          <a:extLst>
            <a:ext uri="{FF2B5EF4-FFF2-40B4-BE49-F238E27FC236}">
              <a16:creationId xmlns:a16="http://schemas.microsoft.com/office/drawing/2014/main" id="{00000000-0008-0000-0000-00000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93" name="Shape 30">
          <a:extLst>
            <a:ext uri="{FF2B5EF4-FFF2-40B4-BE49-F238E27FC236}">
              <a16:creationId xmlns:a16="http://schemas.microsoft.com/office/drawing/2014/main" id="{00000000-0008-0000-0000-00000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594" name="Shape 30">
          <a:extLst>
            <a:ext uri="{FF2B5EF4-FFF2-40B4-BE49-F238E27FC236}">
              <a16:creationId xmlns:a16="http://schemas.microsoft.com/office/drawing/2014/main" id="{00000000-0008-0000-0000-00000A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462</xdr:row>
      <xdr:rowOff>0</xdr:rowOff>
    </xdr:from>
    <xdr:ext cx="771525" cy="857250"/>
    <xdr:sp macro="" textlink="">
      <xdr:nvSpPr>
        <xdr:cNvPr id="3595" name="Shape 11">
          <a:extLst>
            <a:ext uri="{FF2B5EF4-FFF2-40B4-BE49-F238E27FC236}">
              <a16:creationId xmlns:a16="http://schemas.microsoft.com/office/drawing/2014/main" id="{00000000-0008-0000-0000-00000B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596" name="Shape 29">
          <a:extLst>
            <a:ext uri="{FF2B5EF4-FFF2-40B4-BE49-F238E27FC236}">
              <a16:creationId xmlns:a16="http://schemas.microsoft.com/office/drawing/2014/main" id="{00000000-0008-0000-0000-00000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597" name="Shape 29">
          <a:extLst>
            <a:ext uri="{FF2B5EF4-FFF2-40B4-BE49-F238E27FC236}">
              <a16:creationId xmlns:a16="http://schemas.microsoft.com/office/drawing/2014/main" id="{00000000-0008-0000-0000-00000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598" name="Shape 29">
          <a:extLst>
            <a:ext uri="{FF2B5EF4-FFF2-40B4-BE49-F238E27FC236}">
              <a16:creationId xmlns:a16="http://schemas.microsoft.com/office/drawing/2014/main" id="{00000000-0008-0000-0000-00000E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599" name="Shape 29">
          <a:extLst>
            <a:ext uri="{FF2B5EF4-FFF2-40B4-BE49-F238E27FC236}">
              <a16:creationId xmlns:a16="http://schemas.microsoft.com/office/drawing/2014/main" id="{00000000-0008-0000-0000-00000F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00" name="Shape 32">
          <a:extLst>
            <a:ext uri="{FF2B5EF4-FFF2-40B4-BE49-F238E27FC236}">
              <a16:creationId xmlns:a16="http://schemas.microsoft.com/office/drawing/2014/main" id="{00000000-0008-0000-0000-00001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01" name="Shape 32">
          <a:extLst>
            <a:ext uri="{FF2B5EF4-FFF2-40B4-BE49-F238E27FC236}">
              <a16:creationId xmlns:a16="http://schemas.microsoft.com/office/drawing/2014/main" id="{00000000-0008-0000-0000-00001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02" name="Shape 32">
          <a:extLst>
            <a:ext uri="{FF2B5EF4-FFF2-40B4-BE49-F238E27FC236}">
              <a16:creationId xmlns:a16="http://schemas.microsoft.com/office/drawing/2014/main" id="{00000000-0008-0000-0000-00001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03" name="Shape 32">
          <a:extLst>
            <a:ext uri="{FF2B5EF4-FFF2-40B4-BE49-F238E27FC236}">
              <a16:creationId xmlns:a16="http://schemas.microsoft.com/office/drawing/2014/main" id="{00000000-0008-0000-0000-00001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04" name="Shape 32">
          <a:extLst>
            <a:ext uri="{FF2B5EF4-FFF2-40B4-BE49-F238E27FC236}">
              <a16:creationId xmlns:a16="http://schemas.microsoft.com/office/drawing/2014/main" id="{00000000-0008-0000-0000-00001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05" name="Shape 32">
          <a:extLst>
            <a:ext uri="{FF2B5EF4-FFF2-40B4-BE49-F238E27FC236}">
              <a16:creationId xmlns:a16="http://schemas.microsoft.com/office/drawing/2014/main" id="{00000000-0008-0000-0000-00001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06" name="Shape 32">
          <a:extLst>
            <a:ext uri="{FF2B5EF4-FFF2-40B4-BE49-F238E27FC236}">
              <a16:creationId xmlns:a16="http://schemas.microsoft.com/office/drawing/2014/main" id="{00000000-0008-0000-0000-00001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07" name="Shape 32">
          <a:extLst>
            <a:ext uri="{FF2B5EF4-FFF2-40B4-BE49-F238E27FC236}">
              <a16:creationId xmlns:a16="http://schemas.microsoft.com/office/drawing/2014/main" id="{00000000-0008-0000-0000-00001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08" name="Shape 32">
          <a:extLst>
            <a:ext uri="{FF2B5EF4-FFF2-40B4-BE49-F238E27FC236}">
              <a16:creationId xmlns:a16="http://schemas.microsoft.com/office/drawing/2014/main" id="{00000000-0008-0000-0000-00001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09" name="Shape 32">
          <a:extLst>
            <a:ext uri="{FF2B5EF4-FFF2-40B4-BE49-F238E27FC236}">
              <a16:creationId xmlns:a16="http://schemas.microsoft.com/office/drawing/2014/main" id="{00000000-0008-0000-0000-00001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10" name="Shape 32">
          <a:extLst>
            <a:ext uri="{FF2B5EF4-FFF2-40B4-BE49-F238E27FC236}">
              <a16:creationId xmlns:a16="http://schemas.microsoft.com/office/drawing/2014/main" id="{00000000-0008-0000-0000-00001A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11" name="Shape 32">
          <a:extLst>
            <a:ext uri="{FF2B5EF4-FFF2-40B4-BE49-F238E27FC236}">
              <a16:creationId xmlns:a16="http://schemas.microsoft.com/office/drawing/2014/main" id="{00000000-0008-0000-0000-00001B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612" name="Shape 29">
          <a:extLst>
            <a:ext uri="{FF2B5EF4-FFF2-40B4-BE49-F238E27FC236}">
              <a16:creationId xmlns:a16="http://schemas.microsoft.com/office/drawing/2014/main" id="{00000000-0008-0000-0000-00001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613" name="Shape 29">
          <a:extLst>
            <a:ext uri="{FF2B5EF4-FFF2-40B4-BE49-F238E27FC236}">
              <a16:creationId xmlns:a16="http://schemas.microsoft.com/office/drawing/2014/main" id="{00000000-0008-0000-0000-00001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614" name="Shape 29">
          <a:extLst>
            <a:ext uri="{FF2B5EF4-FFF2-40B4-BE49-F238E27FC236}">
              <a16:creationId xmlns:a16="http://schemas.microsoft.com/office/drawing/2014/main" id="{00000000-0008-0000-0000-00001E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615" name="Shape 29">
          <a:extLst>
            <a:ext uri="{FF2B5EF4-FFF2-40B4-BE49-F238E27FC236}">
              <a16:creationId xmlns:a16="http://schemas.microsoft.com/office/drawing/2014/main" id="{00000000-0008-0000-0000-00001F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16" name="Shape 32">
          <a:extLst>
            <a:ext uri="{FF2B5EF4-FFF2-40B4-BE49-F238E27FC236}">
              <a16:creationId xmlns:a16="http://schemas.microsoft.com/office/drawing/2014/main" id="{00000000-0008-0000-0000-00002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17" name="Shape 32">
          <a:extLst>
            <a:ext uri="{FF2B5EF4-FFF2-40B4-BE49-F238E27FC236}">
              <a16:creationId xmlns:a16="http://schemas.microsoft.com/office/drawing/2014/main" id="{00000000-0008-0000-0000-00002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18" name="Shape 32">
          <a:extLst>
            <a:ext uri="{FF2B5EF4-FFF2-40B4-BE49-F238E27FC236}">
              <a16:creationId xmlns:a16="http://schemas.microsoft.com/office/drawing/2014/main" id="{00000000-0008-0000-0000-00002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19" name="Shape 32">
          <a:extLst>
            <a:ext uri="{FF2B5EF4-FFF2-40B4-BE49-F238E27FC236}">
              <a16:creationId xmlns:a16="http://schemas.microsoft.com/office/drawing/2014/main" id="{00000000-0008-0000-0000-00002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20" name="Shape 32">
          <a:extLst>
            <a:ext uri="{FF2B5EF4-FFF2-40B4-BE49-F238E27FC236}">
              <a16:creationId xmlns:a16="http://schemas.microsoft.com/office/drawing/2014/main" id="{00000000-0008-0000-0000-00002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21" name="Shape 32">
          <a:extLst>
            <a:ext uri="{FF2B5EF4-FFF2-40B4-BE49-F238E27FC236}">
              <a16:creationId xmlns:a16="http://schemas.microsoft.com/office/drawing/2014/main" id="{00000000-0008-0000-0000-00002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22" name="Shape 32">
          <a:extLst>
            <a:ext uri="{FF2B5EF4-FFF2-40B4-BE49-F238E27FC236}">
              <a16:creationId xmlns:a16="http://schemas.microsoft.com/office/drawing/2014/main" id="{00000000-0008-0000-0000-00002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23" name="Shape 32">
          <a:extLst>
            <a:ext uri="{FF2B5EF4-FFF2-40B4-BE49-F238E27FC236}">
              <a16:creationId xmlns:a16="http://schemas.microsoft.com/office/drawing/2014/main" id="{00000000-0008-0000-0000-00002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24" name="Shape 32">
          <a:extLst>
            <a:ext uri="{FF2B5EF4-FFF2-40B4-BE49-F238E27FC236}">
              <a16:creationId xmlns:a16="http://schemas.microsoft.com/office/drawing/2014/main" id="{00000000-0008-0000-0000-00002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25" name="Shape 32">
          <a:extLst>
            <a:ext uri="{FF2B5EF4-FFF2-40B4-BE49-F238E27FC236}">
              <a16:creationId xmlns:a16="http://schemas.microsoft.com/office/drawing/2014/main" id="{00000000-0008-0000-0000-00002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26" name="Shape 32">
          <a:extLst>
            <a:ext uri="{FF2B5EF4-FFF2-40B4-BE49-F238E27FC236}">
              <a16:creationId xmlns:a16="http://schemas.microsoft.com/office/drawing/2014/main" id="{00000000-0008-0000-0000-00002A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27" name="Shape 32">
          <a:extLst>
            <a:ext uri="{FF2B5EF4-FFF2-40B4-BE49-F238E27FC236}">
              <a16:creationId xmlns:a16="http://schemas.microsoft.com/office/drawing/2014/main" id="{00000000-0008-0000-0000-00002B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628" name="Shape 29">
          <a:extLst>
            <a:ext uri="{FF2B5EF4-FFF2-40B4-BE49-F238E27FC236}">
              <a16:creationId xmlns:a16="http://schemas.microsoft.com/office/drawing/2014/main" id="{00000000-0008-0000-0000-00002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629" name="Shape 29">
          <a:extLst>
            <a:ext uri="{FF2B5EF4-FFF2-40B4-BE49-F238E27FC236}">
              <a16:creationId xmlns:a16="http://schemas.microsoft.com/office/drawing/2014/main" id="{00000000-0008-0000-0000-00002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630" name="Shape 29">
          <a:extLst>
            <a:ext uri="{FF2B5EF4-FFF2-40B4-BE49-F238E27FC236}">
              <a16:creationId xmlns:a16="http://schemas.microsoft.com/office/drawing/2014/main" id="{00000000-0008-0000-0000-00002E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631" name="Shape 29">
          <a:extLst>
            <a:ext uri="{FF2B5EF4-FFF2-40B4-BE49-F238E27FC236}">
              <a16:creationId xmlns:a16="http://schemas.microsoft.com/office/drawing/2014/main" id="{00000000-0008-0000-0000-00002F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32" name="Shape 32">
          <a:extLst>
            <a:ext uri="{FF2B5EF4-FFF2-40B4-BE49-F238E27FC236}">
              <a16:creationId xmlns:a16="http://schemas.microsoft.com/office/drawing/2014/main" id="{00000000-0008-0000-0000-00003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33" name="Shape 32">
          <a:extLst>
            <a:ext uri="{FF2B5EF4-FFF2-40B4-BE49-F238E27FC236}">
              <a16:creationId xmlns:a16="http://schemas.microsoft.com/office/drawing/2014/main" id="{00000000-0008-0000-0000-00003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34" name="Shape 32">
          <a:extLst>
            <a:ext uri="{FF2B5EF4-FFF2-40B4-BE49-F238E27FC236}">
              <a16:creationId xmlns:a16="http://schemas.microsoft.com/office/drawing/2014/main" id="{00000000-0008-0000-0000-00003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35" name="Shape 32">
          <a:extLst>
            <a:ext uri="{FF2B5EF4-FFF2-40B4-BE49-F238E27FC236}">
              <a16:creationId xmlns:a16="http://schemas.microsoft.com/office/drawing/2014/main" id="{00000000-0008-0000-0000-00003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36" name="Shape 32">
          <a:extLst>
            <a:ext uri="{FF2B5EF4-FFF2-40B4-BE49-F238E27FC236}">
              <a16:creationId xmlns:a16="http://schemas.microsoft.com/office/drawing/2014/main" id="{00000000-0008-0000-0000-00003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37" name="Shape 32">
          <a:extLst>
            <a:ext uri="{FF2B5EF4-FFF2-40B4-BE49-F238E27FC236}">
              <a16:creationId xmlns:a16="http://schemas.microsoft.com/office/drawing/2014/main" id="{00000000-0008-0000-0000-00003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38" name="Shape 32">
          <a:extLst>
            <a:ext uri="{FF2B5EF4-FFF2-40B4-BE49-F238E27FC236}">
              <a16:creationId xmlns:a16="http://schemas.microsoft.com/office/drawing/2014/main" id="{00000000-0008-0000-0000-00003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39" name="Shape 32">
          <a:extLst>
            <a:ext uri="{FF2B5EF4-FFF2-40B4-BE49-F238E27FC236}">
              <a16:creationId xmlns:a16="http://schemas.microsoft.com/office/drawing/2014/main" id="{00000000-0008-0000-0000-00003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40" name="Shape 32">
          <a:extLst>
            <a:ext uri="{FF2B5EF4-FFF2-40B4-BE49-F238E27FC236}">
              <a16:creationId xmlns:a16="http://schemas.microsoft.com/office/drawing/2014/main" id="{00000000-0008-0000-0000-00003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641" name="Shape 32">
          <a:extLst>
            <a:ext uri="{FF2B5EF4-FFF2-40B4-BE49-F238E27FC236}">
              <a16:creationId xmlns:a16="http://schemas.microsoft.com/office/drawing/2014/main" id="{00000000-0008-0000-0000-00003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463</xdr:row>
      <xdr:rowOff>0</xdr:rowOff>
    </xdr:from>
    <xdr:ext cx="771525" cy="857250"/>
    <xdr:sp macro="" textlink="">
      <xdr:nvSpPr>
        <xdr:cNvPr id="3642" name="Shape 13">
          <a:extLst>
            <a:ext uri="{FF2B5EF4-FFF2-40B4-BE49-F238E27FC236}">
              <a16:creationId xmlns:a16="http://schemas.microsoft.com/office/drawing/2014/main" id="{00000000-0008-0000-0000-00003A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643" name="Shape 31">
          <a:extLst>
            <a:ext uri="{FF2B5EF4-FFF2-40B4-BE49-F238E27FC236}">
              <a16:creationId xmlns:a16="http://schemas.microsoft.com/office/drawing/2014/main" id="{00000000-0008-0000-0000-00003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644" name="Shape 31">
          <a:extLst>
            <a:ext uri="{FF2B5EF4-FFF2-40B4-BE49-F238E27FC236}">
              <a16:creationId xmlns:a16="http://schemas.microsoft.com/office/drawing/2014/main" id="{00000000-0008-0000-0000-00003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645" name="Shape 31">
          <a:extLst>
            <a:ext uri="{FF2B5EF4-FFF2-40B4-BE49-F238E27FC236}">
              <a16:creationId xmlns:a16="http://schemas.microsoft.com/office/drawing/2014/main" id="{00000000-0008-0000-0000-00003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646" name="Shape 31">
          <a:extLst>
            <a:ext uri="{FF2B5EF4-FFF2-40B4-BE49-F238E27FC236}">
              <a16:creationId xmlns:a16="http://schemas.microsoft.com/office/drawing/2014/main" id="{00000000-0008-0000-0000-00003E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47" name="Shape 30">
          <a:extLst>
            <a:ext uri="{FF2B5EF4-FFF2-40B4-BE49-F238E27FC236}">
              <a16:creationId xmlns:a16="http://schemas.microsoft.com/office/drawing/2014/main" id="{00000000-0008-0000-0000-00003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48" name="Shape 30">
          <a:extLst>
            <a:ext uri="{FF2B5EF4-FFF2-40B4-BE49-F238E27FC236}">
              <a16:creationId xmlns:a16="http://schemas.microsoft.com/office/drawing/2014/main" id="{00000000-0008-0000-0000-00004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49" name="Shape 30">
          <a:extLst>
            <a:ext uri="{FF2B5EF4-FFF2-40B4-BE49-F238E27FC236}">
              <a16:creationId xmlns:a16="http://schemas.microsoft.com/office/drawing/2014/main" id="{00000000-0008-0000-0000-00004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50" name="Shape 30">
          <a:extLst>
            <a:ext uri="{FF2B5EF4-FFF2-40B4-BE49-F238E27FC236}">
              <a16:creationId xmlns:a16="http://schemas.microsoft.com/office/drawing/2014/main" id="{00000000-0008-0000-0000-00004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51" name="Shape 30">
          <a:extLst>
            <a:ext uri="{FF2B5EF4-FFF2-40B4-BE49-F238E27FC236}">
              <a16:creationId xmlns:a16="http://schemas.microsoft.com/office/drawing/2014/main" id="{00000000-0008-0000-0000-00004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52" name="Shape 30">
          <a:extLst>
            <a:ext uri="{FF2B5EF4-FFF2-40B4-BE49-F238E27FC236}">
              <a16:creationId xmlns:a16="http://schemas.microsoft.com/office/drawing/2014/main" id="{00000000-0008-0000-0000-00004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53" name="Shape 30">
          <a:extLst>
            <a:ext uri="{FF2B5EF4-FFF2-40B4-BE49-F238E27FC236}">
              <a16:creationId xmlns:a16="http://schemas.microsoft.com/office/drawing/2014/main" id="{00000000-0008-0000-0000-00004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54" name="Shape 30">
          <a:extLst>
            <a:ext uri="{FF2B5EF4-FFF2-40B4-BE49-F238E27FC236}">
              <a16:creationId xmlns:a16="http://schemas.microsoft.com/office/drawing/2014/main" id="{00000000-0008-0000-0000-00004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55" name="Shape 30">
          <a:extLst>
            <a:ext uri="{FF2B5EF4-FFF2-40B4-BE49-F238E27FC236}">
              <a16:creationId xmlns:a16="http://schemas.microsoft.com/office/drawing/2014/main" id="{00000000-0008-0000-0000-00004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56" name="Shape 30">
          <a:extLst>
            <a:ext uri="{FF2B5EF4-FFF2-40B4-BE49-F238E27FC236}">
              <a16:creationId xmlns:a16="http://schemas.microsoft.com/office/drawing/2014/main" id="{00000000-0008-0000-0000-00004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57" name="Shape 30">
          <a:extLst>
            <a:ext uri="{FF2B5EF4-FFF2-40B4-BE49-F238E27FC236}">
              <a16:creationId xmlns:a16="http://schemas.microsoft.com/office/drawing/2014/main" id="{00000000-0008-0000-0000-00004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58" name="Shape 30">
          <a:extLst>
            <a:ext uri="{FF2B5EF4-FFF2-40B4-BE49-F238E27FC236}">
              <a16:creationId xmlns:a16="http://schemas.microsoft.com/office/drawing/2014/main" id="{00000000-0008-0000-0000-00004A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659" name="Shape 31">
          <a:extLst>
            <a:ext uri="{FF2B5EF4-FFF2-40B4-BE49-F238E27FC236}">
              <a16:creationId xmlns:a16="http://schemas.microsoft.com/office/drawing/2014/main" id="{00000000-0008-0000-0000-00004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660" name="Shape 31">
          <a:extLst>
            <a:ext uri="{FF2B5EF4-FFF2-40B4-BE49-F238E27FC236}">
              <a16:creationId xmlns:a16="http://schemas.microsoft.com/office/drawing/2014/main" id="{00000000-0008-0000-0000-00004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661" name="Shape 31">
          <a:extLst>
            <a:ext uri="{FF2B5EF4-FFF2-40B4-BE49-F238E27FC236}">
              <a16:creationId xmlns:a16="http://schemas.microsoft.com/office/drawing/2014/main" id="{00000000-0008-0000-0000-00004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662" name="Shape 31">
          <a:extLst>
            <a:ext uri="{FF2B5EF4-FFF2-40B4-BE49-F238E27FC236}">
              <a16:creationId xmlns:a16="http://schemas.microsoft.com/office/drawing/2014/main" id="{00000000-0008-0000-0000-00004E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63" name="Shape 30">
          <a:extLst>
            <a:ext uri="{FF2B5EF4-FFF2-40B4-BE49-F238E27FC236}">
              <a16:creationId xmlns:a16="http://schemas.microsoft.com/office/drawing/2014/main" id="{00000000-0008-0000-0000-00004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64" name="Shape 30">
          <a:extLst>
            <a:ext uri="{FF2B5EF4-FFF2-40B4-BE49-F238E27FC236}">
              <a16:creationId xmlns:a16="http://schemas.microsoft.com/office/drawing/2014/main" id="{00000000-0008-0000-0000-00005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65" name="Shape 30">
          <a:extLst>
            <a:ext uri="{FF2B5EF4-FFF2-40B4-BE49-F238E27FC236}">
              <a16:creationId xmlns:a16="http://schemas.microsoft.com/office/drawing/2014/main" id="{00000000-0008-0000-0000-00005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66" name="Shape 30">
          <a:extLst>
            <a:ext uri="{FF2B5EF4-FFF2-40B4-BE49-F238E27FC236}">
              <a16:creationId xmlns:a16="http://schemas.microsoft.com/office/drawing/2014/main" id="{00000000-0008-0000-0000-00005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67" name="Shape 30">
          <a:extLst>
            <a:ext uri="{FF2B5EF4-FFF2-40B4-BE49-F238E27FC236}">
              <a16:creationId xmlns:a16="http://schemas.microsoft.com/office/drawing/2014/main" id="{00000000-0008-0000-0000-00005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68" name="Shape 30">
          <a:extLst>
            <a:ext uri="{FF2B5EF4-FFF2-40B4-BE49-F238E27FC236}">
              <a16:creationId xmlns:a16="http://schemas.microsoft.com/office/drawing/2014/main" id="{00000000-0008-0000-0000-00005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69" name="Shape 30">
          <a:extLst>
            <a:ext uri="{FF2B5EF4-FFF2-40B4-BE49-F238E27FC236}">
              <a16:creationId xmlns:a16="http://schemas.microsoft.com/office/drawing/2014/main" id="{00000000-0008-0000-0000-00005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70" name="Shape 30">
          <a:extLst>
            <a:ext uri="{FF2B5EF4-FFF2-40B4-BE49-F238E27FC236}">
              <a16:creationId xmlns:a16="http://schemas.microsoft.com/office/drawing/2014/main" id="{00000000-0008-0000-0000-00005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71" name="Shape 30">
          <a:extLst>
            <a:ext uri="{FF2B5EF4-FFF2-40B4-BE49-F238E27FC236}">
              <a16:creationId xmlns:a16="http://schemas.microsoft.com/office/drawing/2014/main" id="{00000000-0008-0000-0000-00005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72" name="Shape 30">
          <a:extLst>
            <a:ext uri="{FF2B5EF4-FFF2-40B4-BE49-F238E27FC236}">
              <a16:creationId xmlns:a16="http://schemas.microsoft.com/office/drawing/2014/main" id="{00000000-0008-0000-0000-00005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73" name="Shape 30">
          <a:extLst>
            <a:ext uri="{FF2B5EF4-FFF2-40B4-BE49-F238E27FC236}">
              <a16:creationId xmlns:a16="http://schemas.microsoft.com/office/drawing/2014/main" id="{00000000-0008-0000-0000-00005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74" name="Shape 30">
          <a:extLst>
            <a:ext uri="{FF2B5EF4-FFF2-40B4-BE49-F238E27FC236}">
              <a16:creationId xmlns:a16="http://schemas.microsoft.com/office/drawing/2014/main" id="{00000000-0008-0000-0000-00005A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675" name="Shape 31">
          <a:extLst>
            <a:ext uri="{FF2B5EF4-FFF2-40B4-BE49-F238E27FC236}">
              <a16:creationId xmlns:a16="http://schemas.microsoft.com/office/drawing/2014/main" id="{00000000-0008-0000-0000-00005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676" name="Shape 31">
          <a:extLst>
            <a:ext uri="{FF2B5EF4-FFF2-40B4-BE49-F238E27FC236}">
              <a16:creationId xmlns:a16="http://schemas.microsoft.com/office/drawing/2014/main" id="{00000000-0008-0000-0000-00005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677" name="Shape 31">
          <a:extLst>
            <a:ext uri="{FF2B5EF4-FFF2-40B4-BE49-F238E27FC236}">
              <a16:creationId xmlns:a16="http://schemas.microsoft.com/office/drawing/2014/main" id="{00000000-0008-0000-0000-00005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678" name="Shape 31">
          <a:extLst>
            <a:ext uri="{FF2B5EF4-FFF2-40B4-BE49-F238E27FC236}">
              <a16:creationId xmlns:a16="http://schemas.microsoft.com/office/drawing/2014/main" id="{00000000-0008-0000-0000-00005E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79" name="Shape 30">
          <a:extLst>
            <a:ext uri="{FF2B5EF4-FFF2-40B4-BE49-F238E27FC236}">
              <a16:creationId xmlns:a16="http://schemas.microsoft.com/office/drawing/2014/main" id="{00000000-0008-0000-0000-00005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80" name="Shape 30">
          <a:extLst>
            <a:ext uri="{FF2B5EF4-FFF2-40B4-BE49-F238E27FC236}">
              <a16:creationId xmlns:a16="http://schemas.microsoft.com/office/drawing/2014/main" id="{00000000-0008-0000-0000-00006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81" name="Shape 30">
          <a:extLst>
            <a:ext uri="{FF2B5EF4-FFF2-40B4-BE49-F238E27FC236}">
              <a16:creationId xmlns:a16="http://schemas.microsoft.com/office/drawing/2014/main" id="{00000000-0008-0000-0000-00006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82" name="Shape 30">
          <a:extLst>
            <a:ext uri="{FF2B5EF4-FFF2-40B4-BE49-F238E27FC236}">
              <a16:creationId xmlns:a16="http://schemas.microsoft.com/office/drawing/2014/main" id="{00000000-0008-0000-0000-00006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83" name="Shape 30">
          <a:extLst>
            <a:ext uri="{FF2B5EF4-FFF2-40B4-BE49-F238E27FC236}">
              <a16:creationId xmlns:a16="http://schemas.microsoft.com/office/drawing/2014/main" id="{00000000-0008-0000-0000-00006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84" name="Shape 30">
          <a:extLst>
            <a:ext uri="{FF2B5EF4-FFF2-40B4-BE49-F238E27FC236}">
              <a16:creationId xmlns:a16="http://schemas.microsoft.com/office/drawing/2014/main" id="{00000000-0008-0000-0000-00006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85" name="Shape 30">
          <a:extLst>
            <a:ext uri="{FF2B5EF4-FFF2-40B4-BE49-F238E27FC236}">
              <a16:creationId xmlns:a16="http://schemas.microsoft.com/office/drawing/2014/main" id="{00000000-0008-0000-0000-00006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86" name="Shape 30">
          <a:extLst>
            <a:ext uri="{FF2B5EF4-FFF2-40B4-BE49-F238E27FC236}">
              <a16:creationId xmlns:a16="http://schemas.microsoft.com/office/drawing/2014/main" id="{00000000-0008-0000-0000-00006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87" name="Shape 30">
          <a:extLst>
            <a:ext uri="{FF2B5EF4-FFF2-40B4-BE49-F238E27FC236}">
              <a16:creationId xmlns:a16="http://schemas.microsoft.com/office/drawing/2014/main" id="{00000000-0008-0000-0000-00006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688" name="Shape 30">
          <a:extLst>
            <a:ext uri="{FF2B5EF4-FFF2-40B4-BE49-F238E27FC236}">
              <a16:creationId xmlns:a16="http://schemas.microsoft.com/office/drawing/2014/main" id="{00000000-0008-0000-0000-00006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462</xdr:row>
      <xdr:rowOff>0</xdr:rowOff>
    </xdr:from>
    <xdr:ext cx="771525" cy="857250"/>
    <xdr:sp macro="" textlink="">
      <xdr:nvSpPr>
        <xdr:cNvPr id="3689" name="Shape 11">
          <a:extLst>
            <a:ext uri="{FF2B5EF4-FFF2-40B4-BE49-F238E27FC236}">
              <a16:creationId xmlns:a16="http://schemas.microsoft.com/office/drawing/2014/main" id="{00000000-0008-0000-0000-00006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690" name="Shape 29">
          <a:extLst>
            <a:ext uri="{FF2B5EF4-FFF2-40B4-BE49-F238E27FC236}">
              <a16:creationId xmlns:a16="http://schemas.microsoft.com/office/drawing/2014/main" id="{00000000-0008-0000-0000-00006A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691" name="Shape 29">
          <a:extLst>
            <a:ext uri="{FF2B5EF4-FFF2-40B4-BE49-F238E27FC236}">
              <a16:creationId xmlns:a16="http://schemas.microsoft.com/office/drawing/2014/main" id="{00000000-0008-0000-0000-00006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692" name="Shape 29">
          <a:extLst>
            <a:ext uri="{FF2B5EF4-FFF2-40B4-BE49-F238E27FC236}">
              <a16:creationId xmlns:a16="http://schemas.microsoft.com/office/drawing/2014/main" id="{00000000-0008-0000-0000-00006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693" name="Shape 29">
          <a:extLst>
            <a:ext uri="{FF2B5EF4-FFF2-40B4-BE49-F238E27FC236}">
              <a16:creationId xmlns:a16="http://schemas.microsoft.com/office/drawing/2014/main" id="{00000000-0008-0000-0000-00006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694" name="Shape 30">
          <a:extLst>
            <a:ext uri="{FF2B5EF4-FFF2-40B4-BE49-F238E27FC236}">
              <a16:creationId xmlns:a16="http://schemas.microsoft.com/office/drawing/2014/main" id="{00000000-0008-0000-0000-00006E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695" name="Shape 30">
          <a:extLst>
            <a:ext uri="{FF2B5EF4-FFF2-40B4-BE49-F238E27FC236}">
              <a16:creationId xmlns:a16="http://schemas.microsoft.com/office/drawing/2014/main" id="{00000000-0008-0000-0000-00006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696" name="Shape 30">
          <a:extLst>
            <a:ext uri="{FF2B5EF4-FFF2-40B4-BE49-F238E27FC236}">
              <a16:creationId xmlns:a16="http://schemas.microsoft.com/office/drawing/2014/main" id="{00000000-0008-0000-0000-00007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697" name="Shape 30">
          <a:extLst>
            <a:ext uri="{FF2B5EF4-FFF2-40B4-BE49-F238E27FC236}">
              <a16:creationId xmlns:a16="http://schemas.microsoft.com/office/drawing/2014/main" id="{00000000-0008-0000-0000-00007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698" name="Shape 30">
          <a:extLst>
            <a:ext uri="{FF2B5EF4-FFF2-40B4-BE49-F238E27FC236}">
              <a16:creationId xmlns:a16="http://schemas.microsoft.com/office/drawing/2014/main" id="{00000000-0008-0000-0000-00007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699" name="Shape 30">
          <a:extLst>
            <a:ext uri="{FF2B5EF4-FFF2-40B4-BE49-F238E27FC236}">
              <a16:creationId xmlns:a16="http://schemas.microsoft.com/office/drawing/2014/main" id="{00000000-0008-0000-0000-00007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00" name="Shape 30">
          <a:extLst>
            <a:ext uri="{FF2B5EF4-FFF2-40B4-BE49-F238E27FC236}">
              <a16:creationId xmlns:a16="http://schemas.microsoft.com/office/drawing/2014/main" id="{00000000-0008-0000-0000-00007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01" name="Shape 30">
          <a:extLst>
            <a:ext uri="{FF2B5EF4-FFF2-40B4-BE49-F238E27FC236}">
              <a16:creationId xmlns:a16="http://schemas.microsoft.com/office/drawing/2014/main" id="{00000000-0008-0000-0000-00007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02" name="Shape 30">
          <a:extLst>
            <a:ext uri="{FF2B5EF4-FFF2-40B4-BE49-F238E27FC236}">
              <a16:creationId xmlns:a16="http://schemas.microsoft.com/office/drawing/2014/main" id="{00000000-0008-0000-0000-00007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03" name="Shape 30">
          <a:extLst>
            <a:ext uri="{FF2B5EF4-FFF2-40B4-BE49-F238E27FC236}">
              <a16:creationId xmlns:a16="http://schemas.microsoft.com/office/drawing/2014/main" id="{00000000-0008-0000-0000-00007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04" name="Shape 30">
          <a:extLst>
            <a:ext uri="{FF2B5EF4-FFF2-40B4-BE49-F238E27FC236}">
              <a16:creationId xmlns:a16="http://schemas.microsoft.com/office/drawing/2014/main" id="{00000000-0008-0000-0000-00007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05" name="Shape 30">
          <a:extLst>
            <a:ext uri="{FF2B5EF4-FFF2-40B4-BE49-F238E27FC236}">
              <a16:creationId xmlns:a16="http://schemas.microsoft.com/office/drawing/2014/main" id="{00000000-0008-0000-0000-00007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06" name="Shape 29">
          <a:extLst>
            <a:ext uri="{FF2B5EF4-FFF2-40B4-BE49-F238E27FC236}">
              <a16:creationId xmlns:a16="http://schemas.microsoft.com/office/drawing/2014/main" id="{00000000-0008-0000-0000-00007A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07" name="Shape 29">
          <a:extLst>
            <a:ext uri="{FF2B5EF4-FFF2-40B4-BE49-F238E27FC236}">
              <a16:creationId xmlns:a16="http://schemas.microsoft.com/office/drawing/2014/main" id="{00000000-0008-0000-0000-00007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08" name="Shape 29">
          <a:extLst>
            <a:ext uri="{FF2B5EF4-FFF2-40B4-BE49-F238E27FC236}">
              <a16:creationId xmlns:a16="http://schemas.microsoft.com/office/drawing/2014/main" id="{00000000-0008-0000-0000-00007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09" name="Shape 29">
          <a:extLst>
            <a:ext uri="{FF2B5EF4-FFF2-40B4-BE49-F238E27FC236}">
              <a16:creationId xmlns:a16="http://schemas.microsoft.com/office/drawing/2014/main" id="{00000000-0008-0000-0000-00007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10" name="Shape 30">
          <a:extLst>
            <a:ext uri="{FF2B5EF4-FFF2-40B4-BE49-F238E27FC236}">
              <a16:creationId xmlns:a16="http://schemas.microsoft.com/office/drawing/2014/main" id="{00000000-0008-0000-0000-00007E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11" name="Shape 30">
          <a:extLst>
            <a:ext uri="{FF2B5EF4-FFF2-40B4-BE49-F238E27FC236}">
              <a16:creationId xmlns:a16="http://schemas.microsoft.com/office/drawing/2014/main" id="{00000000-0008-0000-0000-00007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12" name="Shape 30">
          <a:extLst>
            <a:ext uri="{FF2B5EF4-FFF2-40B4-BE49-F238E27FC236}">
              <a16:creationId xmlns:a16="http://schemas.microsoft.com/office/drawing/2014/main" id="{00000000-0008-0000-0000-00008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13" name="Shape 30">
          <a:extLst>
            <a:ext uri="{FF2B5EF4-FFF2-40B4-BE49-F238E27FC236}">
              <a16:creationId xmlns:a16="http://schemas.microsoft.com/office/drawing/2014/main" id="{00000000-0008-0000-0000-00008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14" name="Shape 30">
          <a:extLst>
            <a:ext uri="{FF2B5EF4-FFF2-40B4-BE49-F238E27FC236}">
              <a16:creationId xmlns:a16="http://schemas.microsoft.com/office/drawing/2014/main" id="{00000000-0008-0000-0000-00008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15" name="Shape 30">
          <a:extLst>
            <a:ext uri="{FF2B5EF4-FFF2-40B4-BE49-F238E27FC236}">
              <a16:creationId xmlns:a16="http://schemas.microsoft.com/office/drawing/2014/main" id="{00000000-0008-0000-0000-00008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16" name="Shape 30">
          <a:extLst>
            <a:ext uri="{FF2B5EF4-FFF2-40B4-BE49-F238E27FC236}">
              <a16:creationId xmlns:a16="http://schemas.microsoft.com/office/drawing/2014/main" id="{00000000-0008-0000-0000-00008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17" name="Shape 30">
          <a:extLst>
            <a:ext uri="{FF2B5EF4-FFF2-40B4-BE49-F238E27FC236}">
              <a16:creationId xmlns:a16="http://schemas.microsoft.com/office/drawing/2014/main" id="{00000000-0008-0000-0000-00008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18" name="Shape 30">
          <a:extLst>
            <a:ext uri="{FF2B5EF4-FFF2-40B4-BE49-F238E27FC236}">
              <a16:creationId xmlns:a16="http://schemas.microsoft.com/office/drawing/2014/main" id="{00000000-0008-0000-0000-00008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19" name="Shape 30">
          <a:extLst>
            <a:ext uri="{FF2B5EF4-FFF2-40B4-BE49-F238E27FC236}">
              <a16:creationId xmlns:a16="http://schemas.microsoft.com/office/drawing/2014/main" id="{00000000-0008-0000-0000-00008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20" name="Shape 30">
          <a:extLst>
            <a:ext uri="{FF2B5EF4-FFF2-40B4-BE49-F238E27FC236}">
              <a16:creationId xmlns:a16="http://schemas.microsoft.com/office/drawing/2014/main" id="{00000000-0008-0000-0000-00008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21" name="Shape 30">
          <a:extLst>
            <a:ext uri="{FF2B5EF4-FFF2-40B4-BE49-F238E27FC236}">
              <a16:creationId xmlns:a16="http://schemas.microsoft.com/office/drawing/2014/main" id="{00000000-0008-0000-0000-000089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22" name="Shape 29">
          <a:extLst>
            <a:ext uri="{FF2B5EF4-FFF2-40B4-BE49-F238E27FC236}">
              <a16:creationId xmlns:a16="http://schemas.microsoft.com/office/drawing/2014/main" id="{00000000-0008-0000-0000-00008A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23" name="Shape 29">
          <a:extLst>
            <a:ext uri="{FF2B5EF4-FFF2-40B4-BE49-F238E27FC236}">
              <a16:creationId xmlns:a16="http://schemas.microsoft.com/office/drawing/2014/main" id="{00000000-0008-0000-0000-00008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24" name="Shape 29">
          <a:extLst>
            <a:ext uri="{FF2B5EF4-FFF2-40B4-BE49-F238E27FC236}">
              <a16:creationId xmlns:a16="http://schemas.microsoft.com/office/drawing/2014/main" id="{00000000-0008-0000-0000-00008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25" name="Shape 29">
          <a:extLst>
            <a:ext uri="{FF2B5EF4-FFF2-40B4-BE49-F238E27FC236}">
              <a16:creationId xmlns:a16="http://schemas.microsoft.com/office/drawing/2014/main" id="{00000000-0008-0000-0000-00008D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26" name="Shape 30">
          <a:extLst>
            <a:ext uri="{FF2B5EF4-FFF2-40B4-BE49-F238E27FC236}">
              <a16:creationId xmlns:a16="http://schemas.microsoft.com/office/drawing/2014/main" id="{00000000-0008-0000-0000-00008E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27" name="Shape 30">
          <a:extLst>
            <a:ext uri="{FF2B5EF4-FFF2-40B4-BE49-F238E27FC236}">
              <a16:creationId xmlns:a16="http://schemas.microsoft.com/office/drawing/2014/main" id="{00000000-0008-0000-0000-00008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28" name="Shape 30">
          <a:extLst>
            <a:ext uri="{FF2B5EF4-FFF2-40B4-BE49-F238E27FC236}">
              <a16:creationId xmlns:a16="http://schemas.microsoft.com/office/drawing/2014/main" id="{00000000-0008-0000-0000-00009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29" name="Shape 30">
          <a:extLst>
            <a:ext uri="{FF2B5EF4-FFF2-40B4-BE49-F238E27FC236}">
              <a16:creationId xmlns:a16="http://schemas.microsoft.com/office/drawing/2014/main" id="{00000000-0008-0000-0000-00009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30" name="Shape 30">
          <a:extLst>
            <a:ext uri="{FF2B5EF4-FFF2-40B4-BE49-F238E27FC236}">
              <a16:creationId xmlns:a16="http://schemas.microsoft.com/office/drawing/2014/main" id="{00000000-0008-0000-0000-00009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31" name="Shape 30">
          <a:extLst>
            <a:ext uri="{FF2B5EF4-FFF2-40B4-BE49-F238E27FC236}">
              <a16:creationId xmlns:a16="http://schemas.microsoft.com/office/drawing/2014/main" id="{00000000-0008-0000-0000-00009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32" name="Shape 30">
          <a:extLst>
            <a:ext uri="{FF2B5EF4-FFF2-40B4-BE49-F238E27FC236}">
              <a16:creationId xmlns:a16="http://schemas.microsoft.com/office/drawing/2014/main" id="{00000000-0008-0000-0000-00009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33" name="Shape 30">
          <a:extLst>
            <a:ext uri="{FF2B5EF4-FFF2-40B4-BE49-F238E27FC236}">
              <a16:creationId xmlns:a16="http://schemas.microsoft.com/office/drawing/2014/main" id="{00000000-0008-0000-0000-00009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34" name="Shape 30">
          <a:extLst>
            <a:ext uri="{FF2B5EF4-FFF2-40B4-BE49-F238E27FC236}">
              <a16:creationId xmlns:a16="http://schemas.microsoft.com/office/drawing/2014/main" id="{00000000-0008-0000-0000-00009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35" name="Shape 30">
          <a:extLst>
            <a:ext uri="{FF2B5EF4-FFF2-40B4-BE49-F238E27FC236}">
              <a16:creationId xmlns:a16="http://schemas.microsoft.com/office/drawing/2014/main" id="{00000000-0008-0000-0000-00009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464</xdr:row>
      <xdr:rowOff>0</xdr:rowOff>
    </xdr:from>
    <xdr:ext cx="771525" cy="857250"/>
    <xdr:sp macro="" textlink="">
      <xdr:nvSpPr>
        <xdr:cNvPr id="3736" name="Shape 11">
          <a:extLst>
            <a:ext uri="{FF2B5EF4-FFF2-40B4-BE49-F238E27FC236}">
              <a16:creationId xmlns:a16="http://schemas.microsoft.com/office/drawing/2014/main" id="{00000000-0008-0000-0000-00009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37" name="Shape 29">
          <a:extLst>
            <a:ext uri="{FF2B5EF4-FFF2-40B4-BE49-F238E27FC236}">
              <a16:creationId xmlns:a16="http://schemas.microsoft.com/office/drawing/2014/main" id="{00000000-0008-0000-0000-000099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38" name="Shape 29">
          <a:extLst>
            <a:ext uri="{FF2B5EF4-FFF2-40B4-BE49-F238E27FC236}">
              <a16:creationId xmlns:a16="http://schemas.microsoft.com/office/drawing/2014/main" id="{00000000-0008-0000-0000-00009A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39" name="Shape 29">
          <a:extLst>
            <a:ext uri="{FF2B5EF4-FFF2-40B4-BE49-F238E27FC236}">
              <a16:creationId xmlns:a16="http://schemas.microsoft.com/office/drawing/2014/main" id="{00000000-0008-0000-0000-00009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40" name="Shape 29">
          <a:extLst>
            <a:ext uri="{FF2B5EF4-FFF2-40B4-BE49-F238E27FC236}">
              <a16:creationId xmlns:a16="http://schemas.microsoft.com/office/drawing/2014/main" id="{00000000-0008-0000-0000-00009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41" name="Shape 30">
          <a:extLst>
            <a:ext uri="{FF2B5EF4-FFF2-40B4-BE49-F238E27FC236}">
              <a16:creationId xmlns:a16="http://schemas.microsoft.com/office/drawing/2014/main" id="{00000000-0008-0000-0000-00009D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42" name="Shape 30">
          <a:extLst>
            <a:ext uri="{FF2B5EF4-FFF2-40B4-BE49-F238E27FC236}">
              <a16:creationId xmlns:a16="http://schemas.microsoft.com/office/drawing/2014/main" id="{00000000-0008-0000-0000-00009E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43" name="Shape 30">
          <a:extLst>
            <a:ext uri="{FF2B5EF4-FFF2-40B4-BE49-F238E27FC236}">
              <a16:creationId xmlns:a16="http://schemas.microsoft.com/office/drawing/2014/main" id="{00000000-0008-0000-0000-00009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44" name="Shape 30">
          <a:extLst>
            <a:ext uri="{FF2B5EF4-FFF2-40B4-BE49-F238E27FC236}">
              <a16:creationId xmlns:a16="http://schemas.microsoft.com/office/drawing/2014/main" id="{00000000-0008-0000-0000-0000A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45" name="Shape 30">
          <a:extLst>
            <a:ext uri="{FF2B5EF4-FFF2-40B4-BE49-F238E27FC236}">
              <a16:creationId xmlns:a16="http://schemas.microsoft.com/office/drawing/2014/main" id="{00000000-0008-0000-0000-0000A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46" name="Shape 30">
          <a:extLst>
            <a:ext uri="{FF2B5EF4-FFF2-40B4-BE49-F238E27FC236}">
              <a16:creationId xmlns:a16="http://schemas.microsoft.com/office/drawing/2014/main" id="{00000000-0008-0000-0000-0000A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47" name="Shape 30">
          <a:extLst>
            <a:ext uri="{FF2B5EF4-FFF2-40B4-BE49-F238E27FC236}">
              <a16:creationId xmlns:a16="http://schemas.microsoft.com/office/drawing/2014/main" id="{00000000-0008-0000-0000-0000A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48" name="Shape 30">
          <a:extLst>
            <a:ext uri="{FF2B5EF4-FFF2-40B4-BE49-F238E27FC236}">
              <a16:creationId xmlns:a16="http://schemas.microsoft.com/office/drawing/2014/main" id="{00000000-0008-0000-0000-0000A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49" name="Shape 30">
          <a:extLst>
            <a:ext uri="{FF2B5EF4-FFF2-40B4-BE49-F238E27FC236}">
              <a16:creationId xmlns:a16="http://schemas.microsoft.com/office/drawing/2014/main" id="{00000000-0008-0000-0000-0000A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50" name="Shape 30">
          <a:extLst>
            <a:ext uri="{FF2B5EF4-FFF2-40B4-BE49-F238E27FC236}">
              <a16:creationId xmlns:a16="http://schemas.microsoft.com/office/drawing/2014/main" id="{00000000-0008-0000-0000-0000A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51" name="Shape 30">
          <a:extLst>
            <a:ext uri="{FF2B5EF4-FFF2-40B4-BE49-F238E27FC236}">
              <a16:creationId xmlns:a16="http://schemas.microsoft.com/office/drawing/2014/main" id="{00000000-0008-0000-0000-0000A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52" name="Shape 30">
          <a:extLst>
            <a:ext uri="{FF2B5EF4-FFF2-40B4-BE49-F238E27FC236}">
              <a16:creationId xmlns:a16="http://schemas.microsoft.com/office/drawing/2014/main" id="{00000000-0008-0000-0000-0000A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53" name="Shape 29">
          <a:extLst>
            <a:ext uri="{FF2B5EF4-FFF2-40B4-BE49-F238E27FC236}">
              <a16:creationId xmlns:a16="http://schemas.microsoft.com/office/drawing/2014/main" id="{00000000-0008-0000-0000-0000A9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54" name="Shape 29">
          <a:extLst>
            <a:ext uri="{FF2B5EF4-FFF2-40B4-BE49-F238E27FC236}">
              <a16:creationId xmlns:a16="http://schemas.microsoft.com/office/drawing/2014/main" id="{00000000-0008-0000-0000-0000AA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55" name="Shape 29">
          <a:extLst>
            <a:ext uri="{FF2B5EF4-FFF2-40B4-BE49-F238E27FC236}">
              <a16:creationId xmlns:a16="http://schemas.microsoft.com/office/drawing/2014/main" id="{00000000-0008-0000-0000-0000A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56" name="Shape 29">
          <a:extLst>
            <a:ext uri="{FF2B5EF4-FFF2-40B4-BE49-F238E27FC236}">
              <a16:creationId xmlns:a16="http://schemas.microsoft.com/office/drawing/2014/main" id="{00000000-0008-0000-0000-0000A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57" name="Shape 30">
          <a:extLst>
            <a:ext uri="{FF2B5EF4-FFF2-40B4-BE49-F238E27FC236}">
              <a16:creationId xmlns:a16="http://schemas.microsoft.com/office/drawing/2014/main" id="{00000000-0008-0000-0000-0000AD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58" name="Shape 30">
          <a:extLst>
            <a:ext uri="{FF2B5EF4-FFF2-40B4-BE49-F238E27FC236}">
              <a16:creationId xmlns:a16="http://schemas.microsoft.com/office/drawing/2014/main" id="{00000000-0008-0000-0000-0000AE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59" name="Shape 30">
          <a:extLst>
            <a:ext uri="{FF2B5EF4-FFF2-40B4-BE49-F238E27FC236}">
              <a16:creationId xmlns:a16="http://schemas.microsoft.com/office/drawing/2014/main" id="{00000000-0008-0000-0000-0000A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60" name="Shape 30">
          <a:extLst>
            <a:ext uri="{FF2B5EF4-FFF2-40B4-BE49-F238E27FC236}">
              <a16:creationId xmlns:a16="http://schemas.microsoft.com/office/drawing/2014/main" id="{00000000-0008-0000-0000-0000B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61" name="Shape 30">
          <a:extLst>
            <a:ext uri="{FF2B5EF4-FFF2-40B4-BE49-F238E27FC236}">
              <a16:creationId xmlns:a16="http://schemas.microsoft.com/office/drawing/2014/main" id="{00000000-0008-0000-0000-0000B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62" name="Shape 30">
          <a:extLst>
            <a:ext uri="{FF2B5EF4-FFF2-40B4-BE49-F238E27FC236}">
              <a16:creationId xmlns:a16="http://schemas.microsoft.com/office/drawing/2014/main" id="{00000000-0008-0000-0000-0000B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63" name="Shape 30">
          <a:extLst>
            <a:ext uri="{FF2B5EF4-FFF2-40B4-BE49-F238E27FC236}">
              <a16:creationId xmlns:a16="http://schemas.microsoft.com/office/drawing/2014/main" id="{00000000-0008-0000-0000-0000B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64" name="Shape 30">
          <a:extLst>
            <a:ext uri="{FF2B5EF4-FFF2-40B4-BE49-F238E27FC236}">
              <a16:creationId xmlns:a16="http://schemas.microsoft.com/office/drawing/2014/main" id="{00000000-0008-0000-0000-0000B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65" name="Shape 30">
          <a:extLst>
            <a:ext uri="{FF2B5EF4-FFF2-40B4-BE49-F238E27FC236}">
              <a16:creationId xmlns:a16="http://schemas.microsoft.com/office/drawing/2014/main" id="{00000000-0008-0000-0000-0000B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66" name="Shape 30">
          <a:extLst>
            <a:ext uri="{FF2B5EF4-FFF2-40B4-BE49-F238E27FC236}">
              <a16:creationId xmlns:a16="http://schemas.microsoft.com/office/drawing/2014/main" id="{00000000-0008-0000-0000-0000B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67" name="Shape 30">
          <a:extLst>
            <a:ext uri="{FF2B5EF4-FFF2-40B4-BE49-F238E27FC236}">
              <a16:creationId xmlns:a16="http://schemas.microsoft.com/office/drawing/2014/main" id="{00000000-0008-0000-0000-0000B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68" name="Shape 30">
          <a:extLst>
            <a:ext uri="{FF2B5EF4-FFF2-40B4-BE49-F238E27FC236}">
              <a16:creationId xmlns:a16="http://schemas.microsoft.com/office/drawing/2014/main" id="{00000000-0008-0000-0000-0000B8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69" name="Shape 29">
          <a:extLst>
            <a:ext uri="{FF2B5EF4-FFF2-40B4-BE49-F238E27FC236}">
              <a16:creationId xmlns:a16="http://schemas.microsoft.com/office/drawing/2014/main" id="{00000000-0008-0000-0000-0000B9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70" name="Shape 29">
          <a:extLst>
            <a:ext uri="{FF2B5EF4-FFF2-40B4-BE49-F238E27FC236}">
              <a16:creationId xmlns:a16="http://schemas.microsoft.com/office/drawing/2014/main" id="{00000000-0008-0000-0000-0000BA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71" name="Shape 29">
          <a:extLst>
            <a:ext uri="{FF2B5EF4-FFF2-40B4-BE49-F238E27FC236}">
              <a16:creationId xmlns:a16="http://schemas.microsoft.com/office/drawing/2014/main" id="{00000000-0008-0000-0000-0000BB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3772" name="Shape 29">
          <a:extLst>
            <a:ext uri="{FF2B5EF4-FFF2-40B4-BE49-F238E27FC236}">
              <a16:creationId xmlns:a16="http://schemas.microsoft.com/office/drawing/2014/main" id="{00000000-0008-0000-0000-0000BC0E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73" name="Shape 30">
          <a:extLst>
            <a:ext uri="{FF2B5EF4-FFF2-40B4-BE49-F238E27FC236}">
              <a16:creationId xmlns:a16="http://schemas.microsoft.com/office/drawing/2014/main" id="{00000000-0008-0000-0000-0000BD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74" name="Shape 30">
          <a:extLst>
            <a:ext uri="{FF2B5EF4-FFF2-40B4-BE49-F238E27FC236}">
              <a16:creationId xmlns:a16="http://schemas.microsoft.com/office/drawing/2014/main" id="{00000000-0008-0000-0000-0000BE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75" name="Shape 30">
          <a:extLst>
            <a:ext uri="{FF2B5EF4-FFF2-40B4-BE49-F238E27FC236}">
              <a16:creationId xmlns:a16="http://schemas.microsoft.com/office/drawing/2014/main" id="{00000000-0008-0000-0000-0000BF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76" name="Shape 30">
          <a:extLst>
            <a:ext uri="{FF2B5EF4-FFF2-40B4-BE49-F238E27FC236}">
              <a16:creationId xmlns:a16="http://schemas.microsoft.com/office/drawing/2014/main" id="{00000000-0008-0000-0000-0000C0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77" name="Shape 30">
          <a:extLst>
            <a:ext uri="{FF2B5EF4-FFF2-40B4-BE49-F238E27FC236}">
              <a16:creationId xmlns:a16="http://schemas.microsoft.com/office/drawing/2014/main" id="{00000000-0008-0000-0000-0000C1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78" name="Shape 30">
          <a:extLst>
            <a:ext uri="{FF2B5EF4-FFF2-40B4-BE49-F238E27FC236}">
              <a16:creationId xmlns:a16="http://schemas.microsoft.com/office/drawing/2014/main" id="{00000000-0008-0000-0000-0000C2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79" name="Shape 30">
          <a:extLst>
            <a:ext uri="{FF2B5EF4-FFF2-40B4-BE49-F238E27FC236}">
              <a16:creationId xmlns:a16="http://schemas.microsoft.com/office/drawing/2014/main" id="{00000000-0008-0000-0000-0000C3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80" name="Shape 30">
          <a:extLst>
            <a:ext uri="{FF2B5EF4-FFF2-40B4-BE49-F238E27FC236}">
              <a16:creationId xmlns:a16="http://schemas.microsoft.com/office/drawing/2014/main" id="{00000000-0008-0000-0000-0000C4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81" name="Shape 30">
          <a:extLst>
            <a:ext uri="{FF2B5EF4-FFF2-40B4-BE49-F238E27FC236}">
              <a16:creationId xmlns:a16="http://schemas.microsoft.com/office/drawing/2014/main" id="{00000000-0008-0000-0000-0000C5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3782" name="Shape 30">
          <a:extLst>
            <a:ext uri="{FF2B5EF4-FFF2-40B4-BE49-F238E27FC236}">
              <a16:creationId xmlns:a16="http://schemas.microsoft.com/office/drawing/2014/main" id="{00000000-0008-0000-0000-0000C6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464</xdr:row>
      <xdr:rowOff>0</xdr:rowOff>
    </xdr:from>
    <xdr:ext cx="771525" cy="857250"/>
    <xdr:sp macro="" textlink="">
      <xdr:nvSpPr>
        <xdr:cNvPr id="3783" name="Shape 11">
          <a:extLst>
            <a:ext uri="{FF2B5EF4-FFF2-40B4-BE49-F238E27FC236}">
              <a16:creationId xmlns:a16="http://schemas.microsoft.com/office/drawing/2014/main" id="{00000000-0008-0000-0000-0000C70E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784" name="Shape 37">
          <a:extLst>
            <a:ext uri="{FF2B5EF4-FFF2-40B4-BE49-F238E27FC236}">
              <a16:creationId xmlns:a16="http://schemas.microsoft.com/office/drawing/2014/main" id="{00000000-0008-0000-0000-0000C8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785" name="Shape 37">
          <a:extLst>
            <a:ext uri="{FF2B5EF4-FFF2-40B4-BE49-F238E27FC236}">
              <a16:creationId xmlns:a16="http://schemas.microsoft.com/office/drawing/2014/main" id="{00000000-0008-0000-0000-0000C9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786" name="Shape 37">
          <a:extLst>
            <a:ext uri="{FF2B5EF4-FFF2-40B4-BE49-F238E27FC236}">
              <a16:creationId xmlns:a16="http://schemas.microsoft.com/office/drawing/2014/main" id="{00000000-0008-0000-0000-0000CA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787" name="Shape 37">
          <a:extLst>
            <a:ext uri="{FF2B5EF4-FFF2-40B4-BE49-F238E27FC236}">
              <a16:creationId xmlns:a16="http://schemas.microsoft.com/office/drawing/2014/main" id="{00000000-0008-0000-0000-0000CB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788" name="Shape 38">
          <a:extLst>
            <a:ext uri="{FF2B5EF4-FFF2-40B4-BE49-F238E27FC236}">
              <a16:creationId xmlns:a16="http://schemas.microsoft.com/office/drawing/2014/main" id="{00000000-0008-0000-0000-0000CC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789" name="Shape 38">
          <a:extLst>
            <a:ext uri="{FF2B5EF4-FFF2-40B4-BE49-F238E27FC236}">
              <a16:creationId xmlns:a16="http://schemas.microsoft.com/office/drawing/2014/main" id="{00000000-0008-0000-0000-0000CD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790" name="Shape 38">
          <a:extLst>
            <a:ext uri="{FF2B5EF4-FFF2-40B4-BE49-F238E27FC236}">
              <a16:creationId xmlns:a16="http://schemas.microsoft.com/office/drawing/2014/main" id="{00000000-0008-0000-0000-0000CE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791" name="Shape 38">
          <a:extLst>
            <a:ext uri="{FF2B5EF4-FFF2-40B4-BE49-F238E27FC236}">
              <a16:creationId xmlns:a16="http://schemas.microsoft.com/office/drawing/2014/main" id="{00000000-0008-0000-0000-0000CF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792" name="Shape 38">
          <a:extLst>
            <a:ext uri="{FF2B5EF4-FFF2-40B4-BE49-F238E27FC236}">
              <a16:creationId xmlns:a16="http://schemas.microsoft.com/office/drawing/2014/main" id="{00000000-0008-0000-0000-0000D0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793" name="Shape 38">
          <a:extLst>
            <a:ext uri="{FF2B5EF4-FFF2-40B4-BE49-F238E27FC236}">
              <a16:creationId xmlns:a16="http://schemas.microsoft.com/office/drawing/2014/main" id="{00000000-0008-0000-0000-0000D1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794" name="Shape 38">
          <a:extLst>
            <a:ext uri="{FF2B5EF4-FFF2-40B4-BE49-F238E27FC236}">
              <a16:creationId xmlns:a16="http://schemas.microsoft.com/office/drawing/2014/main" id="{00000000-0008-0000-0000-0000D2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795" name="Shape 38">
          <a:extLst>
            <a:ext uri="{FF2B5EF4-FFF2-40B4-BE49-F238E27FC236}">
              <a16:creationId xmlns:a16="http://schemas.microsoft.com/office/drawing/2014/main" id="{00000000-0008-0000-0000-0000D3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796" name="Shape 38">
          <a:extLst>
            <a:ext uri="{FF2B5EF4-FFF2-40B4-BE49-F238E27FC236}">
              <a16:creationId xmlns:a16="http://schemas.microsoft.com/office/drawing/2014/main" id="{00000000-0008-0000-0000-0000D4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797" name="Shape 38">
          <a:extLst>
            <a:ext uri="{FF2B5EF4-FFF2-40B4-BE49-F238E27FC236}">
              <a16:creationId xmlns:a16="http://schemas.microsoft.com/office/drawing/2014/main" id="{00000000-0008-0000-0000-0000D5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798" name="Shape 38">
          <a:extLst>
            <a:ext uri="{FF2B5EF4-FFF2-40B4-BE49-F238E27FC236}">
              <a16:creationId xmlns:a16="http://schemas.microsoft.com/office/drawing/2014/main" id="{00000000-0008-0000-0000-0000D6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799" name="Shape 38">
          <a:extLst>
            <a:ext uri="{FF2B5EF4-FFF2-40B4-BE49-F238E27FC236}">
              <a16:creationId xmlns:a16="http://schemas.microsoft.com/office/drawing/2014/main" id="{00000000-0008-0000-0000-0000D7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800" name="Shape 37">
          <a:extLst>
            <a:ext uri="{FF2B5EF4-FFF2-40B4-BE49-F238E27FC236}">
              <a16:creationId xmlns:a16="http://schemas.microsoft.com/office/drawing/2014/main" id="{00000000-0008-0000-0000-0000D8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801" name="Shape 37">
          <a:extLst>
            <a:ext uri="{FF2B5EF4-FFF2-40B4-BE49-F238E27FC236}">
              <a16:creationId xmlns:a16="http://schemas.microsoft.com/office/drawing/2014/main" id="{00000000-0008-0000-0000-0000D9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802" name="Shape 37">
          <a:extLst>
            <a:ext uri="{FF2B5EF4-FFF2-40B4-BE49-F238E27FC236}">
              <a16:creationId xmlns:a16="http://schemas.microsoft.com/office/drawing/2014/main" id="{00000000-0008-0000-0000-0000DA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803" name="Shape 37">
          <a:extLst>
            <a:ext uri="{FF2B5EF4-FFF2-40B4-BE49-F238E27FC236}">
              <a16:creationId xmlns:a16="http://schemas.microsoft.com/office/drawing/2014/main" id="{00000000-0008-0000-0000-0000DB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04" name="Shape 38">
          <a:extLst>
            <a:ext uri="{FF2B5EF4-FFF2-40B4-BE49-F238E27FC236}">
              <a16:creationId xmlns:a16="http://schemas.microsoft.com/office/drawing/2014/main" id="{00000000-0008-0000-0000-0000DC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05" name="Shape 38">
          <a:extLst>
            <a:ext uri="{FF2B5EF4-FFF2-40B4-BE49-F238E27FC236}">
              <a16:creationId xmlns:a16="http://schemas.microsoft.com/office/drawing/2014/main" id="{00000000-0008-0000-0000-0000DD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06" name="Shape 38">
          <a:extLst>
            <a:ext uri="{FF2B5EF4-FFF2-40B4-BE49-F238E27FC236}">
              <a16:creationId xmlns:a16="http://schemas.microsoft.com/office/drawing/2014/main" id="{00000000-0008-0000-0000-0000DE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07" name="Shape 38">
          <a:extLst>
            <a:ext uri="{FF2B5EF4-FFF2-40B4-BE49-F238E27FC236}">
              <a16:creationId xmlns:a16="http://schemas.microsoft.com/office/drawing/2014/main" id="{00000000-0008-0000-0000-0000DF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08" name="Shape 38">
          <a:extLst>
            <a:ext uri="{FF2B5EF4-FFF2-40B4-BE49-F238E27FC236}">
              <a16:creationId xmlns:a16="http://schemas.microsoft.com/office/drawing/2014/main" id="{00000000-0008-0000-0000-0000E0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09" name="Shape 38">
          <a:extLst>
            <a:ext uri="{FF2B5EF4-FFF2-40B4-BE49-F238E27FC236}">
              <a16:creationId xmlns:a16="http://schemas.microsoft.com/office/drawing/2014/main" id="{00000000-0008-0000-0000-0000E1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10" name="Shape 38">
          <a:extLst>
            <a:ext uri="{FF2B5EF4-FFF2-40B4-BE49-F238E27FC236}">
              <a16:creationId xmlns:a16="http://schemas.microsoft.com/office/drawing/2014/main" id="{00000000-0008-0000-0000-0000E2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11" name="Shape 38">
          <a:extLst>
            <a:ext uri="{FF2B5EF4-FFF2-40B4-BE49-F238E27FC236}">
              <a16:creationId xmlns:a16="http://schemas.microsoft.com/office/drawing/2014/main" id="{00000000-0008-0000-0000-0000E3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12" name="Shape 38">
          <a:extLst>
            <a:ext uri="{FF2B5EF4-FFF2-40B4-BE49-F238E27FC236}">
              <a16:creationId xmlns:a16="http://schemas.microsoft.com/office/drawing/2014/main" id="{00000000-0008-0000-0000-0000E4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13" name="Shape 38">
          <a:extLst>
            <a:ext uri="{FF2B5EF4-FFF2-40B4-BE49-F238E27FC236}">
              <a16:creationId xmlns:a16="http://schemas.microsoft.com/office/drawing/2014/main" id="{00000000-0008-0000-0000-0000E5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14" name="Shape 38">
          <a:extLst>
            <a:ext uri="{FF2B5EF4-FFF2-40B4-BE49-F238E27FC236}">
              <a16:creationId xmlns:a16="http://schemas.microsoft.com/office/drawing/2014/main" id="{00000000-0008-0000-0000-0000E6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15" name="Shape 38">
          <a:extLst>
            <a:ext uri="{FF2B5EF4-FFF2-40B4-BE49-F238E27FC236}">
              <a16:creationId xmlns:a16="http://schemas.microsoft.com/office/drawing/2014/main" id="{00000000-0008-0000-0000-0000E7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816" name="Shape 37">
          <a:extLst>
            <a:ext uri="{FF2B5EF4-FFF2-40B4-BE49-F238E27FC236}">
              <a16:creationId xmlns:a16="http://schemas.microsoft.com/office/drawing/2014/main" id="{00000000-0008-0000-0000-0000E8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817" name="Shape 37">
          <a:extLst>
            <a:ext uri="{FF2B5EF4-FFF2-40B4-BE49-F238E27FC236}">
              <a16:creationId xmlns:a16="http://schemas.microsoft.com/office/drawing/2014/main" id="{00000000-0008-0000-0000-0000E9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818" name="Shape 37">
          <a:extLst>
            <a:ext uri="{FF2B5EF4-FFF2-40B4-BE49-F238E27FC236}">
              <a16:creationId xmlns:a16="http://schemas.microsoft.com/office/drawing/2014/main" id="{00000000-0008-0000-0000-0000EA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66775"/>
    <xdr:sp macro="" textlink="">
      <xdr:nvSpPr>
        <xdr:cNvPr id="3819" name="Shape 37">
          <a:extLst>
            <a:ext uri="{FF2B5EF4-FFF2-40B4-BE49-F238E27FC236}">
              <a16:creationId xmlns:a16="http://schemas.microsoft.com/office/drawing/2014/main" id="{00000000-0008-0000-0000-0000EB0E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20" name="Shape 38">
          <a:extLst>
            <a:ext uri="{FF2B5EF4-FFF2-40B4-BE49-F238E27FC236}">
              <a16:creationId xmlns:a16="http://schemas.microsoft.com/office/drawing/2014/main" id="{00000000-0008-0000-0000-0000EC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21" name="Shape 38">
          <a:extLst>
            <a:ext uri="{FF2B5EF4-FFF2-40B4-BE49-F238E27FC236}">
              <a16:creationId xmlns:a16="http://schemas.microsoft.com/office/drawing/2014/main" id="{00000000-0008-0000-0000-0000ED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22" name="Shape 38">
          <a:extLst>
            <a:ext uri="{FF2B5EF4-FFF2-40B4-BE49-F238E27FC236}">
              <a16:creationId xmlns:a16="http://schemas.microsoft.com/office/drawing/2014/main" id="{00000000-0008-0000-0000-0000EE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23" name="Shape 38">
          <a:extLst>
            <a:ext uri="{FF2B5EF4-FFF2-40B4-BE49-F238E27FC236}">
              <a16:creationId xmlns:a16="http://schemas.microsoft.com/office/drawing/2014/main" id="{00000000-0008-0000-0000-0000EF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24" name="Shape 38">
          <a:extLst>
            <a:ext uri="{FF2B5EF4-FFF2-40B4-BE49-F238E27FC236}">
              <a16:creationId xmlns:a16="http://schemas.microsoft.com/office/drawing/2014/main" id="{00000000-0008-0000-0000-0000F0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25" name="Shape 38">
          <a:extLst>
            <a:ext uri="{FF2B5EF4-FFF2-40B4-BE49-F238E27FC236}">
              <a16:creationId xmlns:a16="http://schemas.microsoft.com/office/drawing/2014/main" id="{00000000-0008-0000-0000-0000F1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26" name="Shape 38">
          <a:extLst>
            <a:ext uri="{FF2B5EF4-FFF2-40B4-BE49-F238E27FC236}">
              <a16:creationId xmlns:a16="http://schemas.microsoft.com/office/drawing/2014/main" id="{00000000-0008-0000-0000-0000F2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27" name="Shape 38">
          <a:extLst>
            <a:ext uri="{FF2B5EF4-FFF2-40B4-BE49-F238E27FC236}">
              <a16:creationId xmlns:a16="http://schemas.microsoft.com/office/drawing/2014/main" id="{00000000-0008-0000-0000-0000F3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28" name="Shape 38">
          <a:extLst>
            <a:ext uri="{FF2B5EF4-FFF2-40B4-BE49-F238E27FC236}">
              <a16:creationId xmlns:a16="http://schemas.microsoft.com/office/drawing/2014/main" id="{00000000-0008-0000-0000-0000F4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29" name="Shape 38">
          <a:extLst>
            <a:ext uri="{FF2B5EF4-FFF2-40B4-BE49-F238E27FC236}">
              <a16:creationId xmlns:a16="http://schemas.microsoft.com/office/drawing/2014/main" id="{00000000-0008-0000-0000-0000F5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454</xdr:row>
      <xdr:rowOff>0</xdr:rowOff>
    </xdr:from>
    <xdr:ext cx="771525" cy="857250"/>
    <xdr:sp macro="" textlink="">
      <xdr:nvSpPr>
        <xdr:cNvPr id="3830" name="Shape 38">
          <a:extLst>
            <a:ext uri="{FF2B5EF4-FFF2-40B4-BE49-F238E27FC236}">
              <a16:creationId xmlns:a16="http://schemas.microsoft.com/office/drawing/2014/main" id="{00000000-0008-0000-0000-0000F6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454</xdr:row>
      <xdr:rowOff>0</xdr:rowOff>
    </xdr:from>
    <xdr:ext cx="771525" cy="857250"/>
    <xdr:sp macro="" textlink="">
      <xdr:nvSpPr>
        <xdr:cNvPr id="3831" name="Shape 39">
          <a:extLst>
            <a:ext uri="{FF2B5EF4-FFF2-40B4-BE49-F238E27FC236}">
              <a16:creationId xmlns:a16="http://schemas.microsoft.com/office/drawing/2014/main" id="{00000000-0008-0000-0000-0000F70E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3832" name="Shape 35">
          <a:extLst>
            <a:ext uri="{FF2B5EF4-FFF2-40B4-BE49-F238E27FC236}">
              <a16:creationId xmlns:a16="http://schemas.microsoft.com/office/drawing/2014/main" id="{00000000-0008-0000-0000-0000F80E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3833" name="Shape 35">
          <a:extLst>
            <a:ext uri="{FF2B5EF4-FFF2-40B4-BE49-F238E27FC236}">
              <a16:creationId xmlns:a16="http://schemas.microsoft.com/office/drawing/2014/main" id="{00000000-0008-0000-0000-0000F90E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3834" name="Shape 35">
          <a:extLst>
            <a:ext uri="{FF2B5EF4-FFF2-40B4-BE49-F238E27FC236}">
              <a16:creationId xmlns:a16="http://schemas.microsoft.com/office/drawing/2014/main" id="{00000000-0008-0000-0000-0000FA0E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3835" name="Shape 35">
          <a:extLst>
            <a:ext uri="{FF2B5EF4-FFF2-40B4-BE49-F238E27FC236}">
              <a16:creationId xmlns:a16="http://schemas.microsoft.com/office/drawing/2014/main" id="{00000000-0008-0000-0000-0000FB0E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36" name="Shape 36">
          <a:extLst>
            <a:ext uri="{FF2B5EF4-FFF2-40B4-BE49-F238E27FC236}">
              <a16:creationId xmlns:a16="http://schemas.microsoft.com/office/drawing/2014/main" id="{00000000-0008-0000-0000-0000FC0E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37" name="Shape 36">
          <a:extLst>
            <a:ext uri="{FF2B5EF4-FFF2-40B4-BE49-F238E27FC236}">
              <a16:creationId xmlns:a16="http://schemas.microsoft.com/office/drawing/2014/main" id="{00000000-0008-0000-0000-0000FD0E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38" name="Shape 36">
          <a:extLst>
            <a:ext uri="{FF2B5EF4-FFF2-40B4-BE49-F238E27FC236}">
              <a16:creationId xmlns:a16="http://schemas.microsoft.com/office/drawing/2014/main" id="{00000000-0008-0000-0000-0000FE0E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39" name="Shape 36">
          <a:extLst>
            <a:ext uri="{FF2B5EF4-FFF2-40B4-BE49-F238E27FC236}">
              <a16:creationId xmlns:a16="http://schemas.microsoft.com/office/drawing/2014/main" id="{00000000-0008-0000-0000-0000FF0E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40" name="Shape 36">
          <a:extLst>
            <a:ext uri="{FF2B5EF4-FFF2-40B4-BE49-F238E27FC236}">
              <a16:creationId xmlns:a16="http://schemas.microsoft.com/office/drawing/2014/main" id="{00000000-0008-0000-0000-000000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41" name="Shape 36">
          <a:extLst>
            <a:ext uri="{FF2B5EF4-FFF2-40B4-BE49-F238E27FC236}">
              <a16:creationId xmlns:a16="http://schemas.microsoft.com/office/drawing/2014/main" id="{00000000-0008-0000-0000-000001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42" name="Shape 36">
          <a:extLst>
            <a:ext uri="{FF2B5EF4-FFF2-40B4-BE49-F238E27FC236}">
              <a16:creationId xmlns:a16="http://schemas.microsoft.com/office/drawing/2014/main" id="{00000000-0008-0000-0000-000002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43" name="Shape 36">
          <a:extLst>
            <a:ext uri="{FF2B5EF4-FFF2-40B4-BE49-F238E27FC236}">
              <a16:creationId xmlns:a16="http://schemas.microsoft.com/office/drawing/2014/main" id="{00000000-0008-0000-0000-000003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44" name="Shape 36">
          <a:extLst>
            <a:ext uri="{FF2B5EF4-FFF2-40B4-BE49-F238E27FC236}">
              <a16:creationId xmlns:a16="http://schemas.microsoft.com/office/drawing/2014/main" id="{00000000-0008-0000-0000-000004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45" name="Shape 36">
          <a:extLst>
            <a:ext uri="{FF2B5EF4-FFF2-40B4-BE49-F238E27FC236}">
              <a16:creationId xmlns:a16="http://schemas.microsoft.com/office/drawing/2014/main" id="{00000000-0008-0000-0000-000005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46" name="Shape 36">
          <a:extLst>
            <a:ext uri="{FF2B5EF4-FFF2-40B4-BE49-F238E27FC236}">
              <a16:creationId xmlns:a16="http://schemas.microsoft.com/office/drawing/2014/main" id="{00000000-0008-0000-0000-000006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47" name="Shape 36">
          <a:extLst>
            <a:ext uri="{FF2B5EF4-FFF2-40B4-BE49-F238E27FC236}">
              <a16:creationId xmlns:a16="http://schemas.microsoft.com/office/drawing/2014/main" id="{00000000-0008-0000-0000-000007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3848" name="Shape 35">
          <a:extLst>
            <a:ext uri="{FF2B5EF4-FFF2-40B4-BE49-F238E27FC236}">
              <a16:creationId xmlns:a16="http://schemas.microsoft.com/office/drawing/2014/main" id="{00000000-0008-0000-0000-000008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3849" name="Shape 35">
          <a:extLst>
            <a:ext uri="{FF2B5EF4-FFF2-40B4-BE49-F238E27FC236}">
              <a16:creationId xmlns:a16="http://schemas.microsoft.com/office/drawing/2014/main" id="{00000000-0008-0000-0000-000009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3850" name="Shape 35">
          <a:extLst>
            <a:ext uri="{FF2B5EF4-FFF2-40B4-BE49-F238E27FC236}">
              <a16:creationId xmlns:a16="http://schemas.microsoft.com/office/drawing/2014/main" id="{00000000-0008-0000-0000-00000A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3851" name="Shape 35">
          <a:extLst>
            <a:ext uri="{FF2B5EF4-FFF2-40B4-BE49-F238E27FC236}">
              <a16:creationId xmlns:a16="http://schemas.microsoft.com/office/drawing/2014/main" id="{00000000-0008-0000-0000-00000B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52" name="Shape 36">
          <a:extLst>
            <a:ext uri="{FF2B5EF4-FFF2-40B4-BE49-F238E27FC236}">
              <a16:creationId xmlns:a16="http://schemas.microsoft.com/office/drawing/2014/main" id="{00000000-0008-0000-0000-00000C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53" name="Shape 36">
          <a:extLst>
            <a:ext uri="{FF2B5EF4-FFF2-40B4-BE49-F238E27FC236}">
              <a16:creationId xmlns:a16="http://schemas.microsoft.com/office/drawing/2014/main" id="{00000000-0008-0000-0000-00000D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54" name="Shape 36">
          <a:extLst>
            <a:ext uri="{FF2B5EF4-FFF2-40B4-BE49-F238E27FC236}">
              <a16:creationId xmlns:a16="http://schemas.microsoft.com/office/drawing/2014/main" id="{00000000-0008-0000-0000-00000E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55" name="Shape 36">
          <a:extLst>
            <a:ext uri="{FF2B5EF4-FFF2-40B4-BE49-F238E27FC236}">
              <a16:creationId xmlns:a16="http://schemas.microsoft.com/office/drawing/2014/main" id="{00000000-0008-0000-0000-00000F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56" name="Shape 36">
          <a:extLst>
            <a:ext uri="{FF2B5EF4-FFF2-40B4-BE49-F238E27FC236}">
              <a16:creationId xmlns:a16="http://schemas.microsoft.com/office/drawing/2014/main" id="{00000000-0008-0000-0000-000010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57" name="Shape 36">
          <a:extLst>
            <a:ext uri="{FF2B5EF4-FFF2-40B4-BE49-F238E27FC236}">
              <a16:creationId xmlns:a16="http://schemas.microsoft.com/office/drawing/2014/main" id="{00000000-0008-0000-0000-000011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58" name="Shape 36">
          <a:extLst>
            <a:ext uri="{FF2B5EF4-FFF2-40B4-BE49-F238E27FC236}">
              <a16:creationId xmlns:a16="http://schemas.microsoft.com/office/drawing/2014/main" id="{00000000-0008-0000-0000-000012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59" name="Shape 36">
          <a:extLst>
            <a:ext uri="{FF2B5EF4-FFF2-40B4-BE49-F238E27FC236}">
              <a16:creationId xmlns:a16="http://schemas.microsoft.com/office/drawing/2014/main" id="{00000000-0008-0000-0000-000013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60" name="Shape 36">
          <a:extLst>
            <a:ext uri="{FF2B5EF4-FFF2-40B4-BE49-F238E27FC236}">
              <a16:creationId xmlns:a16="http://schemas.microsoft.com/office/drawing/2014/main" id="{00000000-0008-0000-0000-000014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61" name="Shape 36">
          <a:extLst>
            <a:ext uri="{FF2B5EF4-FFF2-40B4-BE49-F238E27FC236}">
              <a16:creationId xmlns:a16="http://schemas.microsoft.com/office/drawing/2014/main" id="{00000000-0008-0000-0000-000015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62" name="Shape 36">
          <a:extLst>
            <a:ext uri="{FF2B5EF4-FFF2-40B4-BE49-F238E27FC236}">
              <a16:creationId xmlns:a16="http://schemas.microsoft.com/office/drawing/2014/main" id="{00000000-0008-0000-0000-000016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63" name="Shape 36">
          <a:extLst>
            <a:ext uri="{FF2B5EF4-FFF2-40B4-BE49-F238E27FC236}">
              <a16:creationId xmlns:a16="http://schemas.microsoft.com/office/drawing/2014/main" id="{00000000-0008-0000-0000-000017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3864" name="Shape 35">
          <a:extLst>
            <a:ext uri="{FF2B5EF4-FFF2-40B4-BE49-F238E27FC236}">
              <a16:creationId xmlns:a16="http://schemas.microsoft.com/office/drawing/2014/main" id="{00000000-0008-0000-0000-000018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3865" name="Shape 35">
          <a:extLst>
            <a:ext uri="{FF2B5EF4-FFF2-40B4-BE49-F238E27FC236}">
              <a16:creationId xmlns:a16="http://schemas.microsoft.com/office/drawing/2014/main" id="{00000000-0008-0000-0000-000019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3866" name="Shape 35">
          <a:extLst>
            <a:ext uri="{FF2B5EF4-FFF2-40B4-BE49-F238E27FC236}">
              <a16:creationId xmlns:a16="http://schemas.microsoft.com/office/drawing/2014/main" id="{00000000-0008-0000-0000-00001A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3867" name="Shape 35">
          <a:extLst>
            <a:ext uri="{FF2B5EF4-FFF2-40B4-BE49-F238E27FC236}">
              <a16:creationId xmlns:a16="http://schemas.microsoft.com/office/drawing/2014/main" id="{00000000-0008-0000-0000-00001B0F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68" name="Shape 36">
          <a:extLst>
            <a:ext uri="{FF2B5EF4-FFF2-40B4-BE49-F238E27FC236}">
              <a16:creationId xmlns:a16="http://schemas.microsoft.com/office/drawing/2014/main" id="{00000000-0008-0000-0000-00001C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69" name="Shape 36">
          <a:extLst>
            <a:ext uri="{FF2B5EF4-FFF2-40B4-BE49-F238E27FC236}">
              <a16:creationId xmlns:a16="http://schemas.microsoft.com/office/drawing/2014/main" id="{00000000-0008-0000-0000-00001D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70" name="Shape 36">
          <a:extLst>
            <a:ext uri="{FF2B5EF4-FFF2-40B4-BE49-F238E27FC236}">
              <a16:creationId xmlns:a16="http://schemas.microsoft.com/office/drawing/2014/main" id="{00000000-0008-0000-0000-00001E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71" name="Shape 36">
          <a:extLst>
            <a:ext uri="{FF2B5EF4-FFF2-40B4-BE49-F238E27FC236}">
              <a16:creationId xmlns:a16="http://schemas.microsoft.com/office/drawing/2014/main" id="{00000000-0008-0000-0000-00001F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72" name="Shape 36">
          <a:extLst>
            <a:ext uri="{FF2B5EF4-FFF2-40B4-BE49-F238E27FC236}">
              <a16:creationId xmlns:a16="http://schemas.microsoft.com/office/drawing/2014/main" id="{00000000-0008-0000-0000-000020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73" name="Shape 36">
          <a:extLst>
            <a:ext uri="{FF2B5EF4-FFF2-40B4-BE49-F238E27FC236}">
              <a16:creationId xmlns:a16="http://schemas.microsoft.com/office/drawing/2014/main" id="{00000000-0008-0000-0000-000021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74" name="Shape 36">
          <a:extLst>
            <a:ext uri="{FF2B5EF4-FFF2-40B4-BE49-F238E27FC236}">
              <a16:creationId xmlns:a16="http://schemas.microsoft.com/office/drawing/2014/main" id="{00000000-0008-0000-0000-000022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75" name="Shape 36">
          <a:extLst>
            <a:ext uri="{FF2B5EF4-FFF2-40B4-BE49-F238E27FC236}">
              <a16:creationId xmlns:a16="http://schemas.microsoft.com/office/drawing/2014/main" id="{00000000-0008-0000-0000-000023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76" name="Shape 36">
          <a:extLst>
            <a:ext uri="{FF2B5EF4-FFF2-40B4-BE49-F238E27FC236}">
              <a16:creationId xmlns:a16="http://schemas.microsoft.com/office/drawing/2014/main" id="{00000000-0008-0000-0000-000024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77" name="Shape 36">
          <a:extLst>
            <a:ext uri="{FF2B5EF4-FFF2-40B4-BE49-F238E27FC236}">
              <a16:creationId xmlns:a16="http://schemas.microsoft.com/office/drawing/2014/main" id="{00000000-0008-0000-0000-000025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78" name="Shape 36">
          <a:extLst>
            <a:ext uri="{FF2B5EF4-FFF2-40B4-BE49-F238E27FC236}">
              <a16:creationId xmlns:a16="http://schemas.microsoft.com/office/drawing/2014/main" id="{00000000-0008-0000-0000-000026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455</xdr:row>
      <xdr:rowOff>0</xdr:rowOff>
    </xdr:from>
    <xdr:ext cx="771525" cy="866775"/>
    <xdr:sp macro="" textlink="">
      <xdr:nvSpPr>
        <xdr:cNvPr id="3879" name="Shape 17">
          <a:extLst>
            <a:ext uri="{FF2B5EF4-FFF2-40B4-BE49-F238E27FC236}">
              <a16:creationId xmlns:a16="http://schemas.microsoft.com/office/drawing/2014/main" id="{00000000-0008-0000-0000-0000270F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80" name="Shape 40">
          <a:extLst>
            <a:ext uri="{FF2B5EF4-FFF2-40B4-BE49-F238E27FC236}">
              <a16:creationId xmlns:a16="http://schemas.microsoft.com/office/drawing/2014/main" id="{00000000-0008-0000-0000-000028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81" name="Shape 40">
          <a:extLst>
            <a:ext uri="{FF2B5EF4-FFF2-40B4-BE49-F238E27FC236}">
              <a16:creationId xmlns:a16="http://schemas.microsoft.com/office/drawing/2014/main" id="{00000000-0008-0000-0000-000029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82" name="Shape 40">
          <a:extLst>
            <a:ext uri="{FF2B5EF4-FFF2-40B4-BE49-F238E27FC236}">
              <a16:creationId xmlns:a16="http://schemas.microsoft.com/office/drawing/2014/main" id="{00000000-0008-0000-0000-00002A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83" name="Shape 40">
          <a:extLst>
            <a:ext uri="{FF2B5EF4-FFF2-40B4-BE49-F238E27FC236}">
              <a16:creationId xmlns:a16="http://schemas.microsoft.com/office/drawing/2014/main" id="{00000000-0008-0000-0000-00002B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884" name="Shape 38">
          <a:extLst>
            <a:ext uri="{FF2B5EF4-FFF2-40B4-BE49-F238E27FC236}">
              <a16:creationId xmlns:a16="http://schemas.microsoft.com/office/drawing/2014/main" id="{00000000-0008-0000-0000-00002C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885" name="Shape 38">
          <a:extLst>
            <a:ext uri="{FF2B5EF4-FFF2-40B4-BE49-F238E27FC236}">
              <a16:creationId xmlns:a16="http://schemas.microsoft.com/office/drawing/2014/main" id="{00000000-0008-0000-0000-00002D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886" name="Shape 38">
          <a:extLst>
            <a:ext uri="{FF2B5EF4-FFF2-40B4-BE49-F238E27FC236}">
              <a16:creationId xmlns:a16="http://schemas.microsoft.com/office/drawing/2014/main" id="{00000000-0008-0000-0000-00002E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887" name="Shape 38">
          <a:extLst>
            <a:ext uri="{FF2B5EF4-FFF2-40B4-BE49-F238E27FC236}">
              <a16:creationId xmlns:a16="http://schemas.microsoft.com/office/drawing/2014/main" id="{00000000-0008-0000-0000-00002F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888" name="Shape 38">
          <a:extLst>
            <a:ext uri="{FF2B5EF4-FFF2-40B4-BE49-F238E27FC236}">
              <a16:creationId xmlns:a16="http://schemas.microsoft.com/office/drawing/2014/main" id="{00000000-0008-0000-0000-000030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889" name="Shape 38">
          <a:extLst>
            <a:ext uri="{FF2B5EF4-FFF2-40B4-BE49-F238E27FC236}">
              <a16:creationId xmlns:a16="http://schemas.microsoft.com/office/drawing/2014/main" id="{00000000-0008-0000-0000-000031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890" name="Shape 38">
          <a:extLst>
            <a:ext uri="{FF2B5EF4-FFF2-40B4-BE49-F238E27FC236}">
              <a16:creationId xmlns:a16="http://schemas.microsoft.com/office/drawing/2014/main" id="{00000000-0008-0000-0000-000032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891" name="Shape 38">
          <a:extLst>
            <a:ext uri="{FF2B5EF4-FFF2-40B4-BE49-F238E27FC236}">
              <a16:creationId xmlns:a16="http://schemas.microsoft.com/office/drawing/2014/main" id="{00000000-0008-0000-0000-000033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892" name="Shape 38">
          <a:extLst>
            <a:ext uri="{FF2B5EF4-FFF2-40B4-BE49-F238E27FC236}">
              <a16:creationId xmlns:a16="http://schemas.microsoft.com/office/drawing/2014/main" id="{00000000-0008-0000-0000-000034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893" name="Shape 38">
          <a:extLst>
            <a:ext uri="{FF2B5EF4-FFF2-40B4-BE49-F238E27FC236}">
              <a16:creationId xmlns:a16="http://schemas.microsoft.com/office/drawing/2014/main" id="{00000000-0008-0000-0000-000035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894" name="Shape 38">
          <a:extLst>
            <a:ext uri="{FF2B5EF4-FFF2-40B4-BE49-F238E27FC236}">
              <a16:creationId xmlns:a16="http://schemas.microsoft.com/office/drawing/2014/main" id="{00000000-0008-0000-0000-000036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895" name="Shape 38">
          <a:extLst>
            <a:ext uri="{FF2B5EF4-FFF2-40B4-BE49-F238E27FC236}">
              <a16:creationId xmlns:a16="http://schemas.microsoft.com/office/drawing/2014/main" id="{00000000-0008-0000-0000-000037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96" name="Shape 40">
          <a:extLst>
            <a:ext uri="{FF2B5EF4-FFF2-40B4-BE49-F238E27FC236}">
              <a16:creationId xmlns:a16="http://schemas.microsoft.com/office/drawing/2014/main" id="{00000000-0008-0000-0000-000038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97" name="Shape 40">
          <a:extLst>
            <a:ext uri="{FF2B5EF4-FFF2-40B4-BE49-F238E27FC236}">
              <a16:creationId xmlns:a16="http://schemas.microsoft.com/office/drawing/2014/main" id="{00000000-0008-0000-0000-000039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98" name="Shape 40">
          <a:extLst>
            <a:ext uri="{FF2B5EF4-FFF2-40B4-BE49-F238E27FC236}">
              <a16:creationId xmlns:a16="http://schemas.microsoft.com/office/drawing/2014/main" id="{00000000-0008-0000-0000-00003A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899" name="Shape 40">
          <a:extLst>
            <a:ext uri="{FF2B5EF4-FFF2-40B4-BE49-F238E27FC236}">
              <a16:creationId xmlns:a16="http://schemas.microsoft.com/office/drawing/2014/main" id="{00000000-0008-0000-0000-00003B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00" name="Shape 38">
          <a:extLst>
            <a:ext uri="{FF2B5EF4-FFF2-40B4-BE49-F238E27FC236}">
              <a16:creationId xmlns:a16="http://schemas.microsoft.com/office/drawing/2014/main" id="{00000000-0008-0000-0000-00003C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01" name="Shape 38">
          <a:extLst>
            <a:ext uri="{FF2B5EF4-FFF2-40B4-BE49-F238E27FC236}">
              <a16:creationId xmlns:a16="http://schemas.microsoft.com/office/drawing/2014/main" id="{00000000-0008-0000-0000-00003D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02" name="Shape 38">
          <a:extLst>
            <a:ext uri="{FF2B5EF4-FFF2-40B4-BE49-F238E27FC236}">
              <a16:creationId xmlns:a16="http://schemas.microsoft.com/office/drawing/2014/main" id="{00000000-0008-0000-0000-00003E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03" name="Shape 38">
          <a:extLst>
            <a:ext uri="{FF2B5EF4-FFF2-40B4-BE49-F238E27FC236}">
              <a16:creationId xmlns:a16="http://schemas.microsoft.com/office/drawing/2014/main" id="{00000000-0008-0000-0000-00003F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04" name="Shape 38">
          <a:extLst>
            <a:ext uri="{FF2B5EF4-FFF2-40B4-BE49-F238E27FC236}">
              <a16:creationId xmlns:a16="http://schemas.microsoft.com/office/drawing/2014/main" id="{00000000-0008-0000-0000-000040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05" name="Shape 38">
          <a:extLst>
            <a:ext uri="{FF2B5EF4-FFF2-40B4-BE49-F238E27FC236}">
              <a16:creationId xmlns:a16="http://schemas.microsoft.com/office/drawing/2014/main" id="{00000000-0008-0000-0000-000041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06" name="Shape 38">
          <a:extLst>
            <a:ext uri="{FF2B5EF4-FFF2-40B4-BE49-F238E27FC236}">
              <a16:creationId xmlns:a16="http://schemas.microsoft.com/office/drawing/2014/main" id="{00000000-0008-0000-0000-000042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07" name="Shape 38">
          <a:extLst>
            <a:ext uri="{FF2B5EF4-FFF2-40B4-BE49-F238E27FC236}">
              <a16:creationId xmlns:a16="http://schemas.microsoft.com/office/drawing/2014/main" id="{00000000-0008-0000-0000-000043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08" name="Shape 38">
          <a:extLst>
            <a:ext uri="{FF2B5EF4-FFF2-40B4-BE49-F238E27FC236}">
              <a16:creationId xmlns:a16="http://schemas.microsoft.com/office/drawing/2014/main" id="{00000000-0008-0000-0000-000044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09" name="Shape 38">
          <a:extLst>
            <a:ext uri="{FF2B5EF4-FFF2-40B4-BE49-F238E27FC236}">
              <a16:creationId xmlns:a16="http://schemas.microsoft.com/office/drawing/2014/main" id="{00000000-0008-0000-0000-000045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10" name="Shape 38">
          <a:extLst>
            <a:ext uri="{FF2B5EF4-FFF2-40B4-BE49-F238E27FC236}">
              <a16:creationId xmlns:a16="http://schemas.microsoft.com/office/drawing/2014/main" id="{00000000-0008-0000-0000-000046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11" name="Shape 38">
          <a:extLst>
            <a:ext uri="{FF2B5EF4-FFF2-40B4-BE49-F238E27FC236}">
              <a16:creationId xmlns:a16="http://schemas.microsoft.com/office/drawing/2014/main" id="{00000000-0008-0000-0000-000047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912" name="Shape 40">
          <a:extLst>
            <a:ext uri="{FF2B5EF4-FFF2-40B4-BE49-F238E27FC236}">
              <a16:creationId xmlns:a16="http://schemas.microsoft.com/office/drawing/2014/main" id="{00000000-0008-0000-0000-000048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913" name="Shape 40">
          <a:extLst>
            <a:ext uri="{FF2B5EF4-FFF2-40B4-BE49-F238E27FC236}">
              <a16:creationId xmlns:a16="http://schemas.microsoft.com/office/drawing/2014/main" id="{00000000-0008-0000-0000-000049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914" name="Shape 40">
          <a:extLst>
            <a:ext uri="{FF2B5EF4-FFF2-40B4-BE49-F238E27FC236}">
              <a16:creationId xmlns:a16="http://schemas.microsoft.com/office/drawing/2014/main" id="{00000000-0008-0000-0000-00004A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3915" name="Shape 40">
          <a:extLst>
            <a:ext uri="{FF2B5EF4-FFF2-40B4-BE49-F238E27FC236}">
              <a16:creationId xmlns:a16="http://schemas.microsoft.com/office/drawing/2014/main" id="{00000000-0008-0000-0000-00004B0F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16" name="Shape 38">
          <a:extLst>
            <a:ext uri="{FF2B5EF4-FFF2-40B4-BE49-F238E27FC236}">
              <a16:creationId xmlns:a16="http://schemas.microsoft.com/office/drawing/2014/main" id="{00000000-0008-0000-0000-00004C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17" name="Shape 38">
          <a:extLst>
            <a:ext uri="{FF2B5EF4-FFF2-40B4-BE49-F238E27FC236}">
              <a16:creationId xmlns:a16="http://schemas.microsoft.com/office/drawing/2014/main" id="{00000000-0008-0000-0000-00004D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18" name="Shape 38">
          <a:extLst>
            <a:ext uri="{FF2B5EF4-FFF2-40B4-BE49-F238E27FC236}">
              <a16:creationId xmlns:a16="http://schemas.microsoft.com/office/drawing/2014/main" id="{00000000-0008-0000-0000-00004E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19" name="Shape 38">
          <a:extLst>
            <a:ext uri="{FF2B5EF4-FFF2-40B4-BE49-F238E27FC236}">
              <a16:creationId xmlns:a16="http://schemas.microsoft.com/office/drawing/2014/main" id="{00000000-0008-0000-0000-00004F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20" name="Shape 38">
          <a:extLst>
            <a:ext uri="{FF2B5EF4-FFF2-40B4-BE49-F238E27FC236}">
              <a16:creationId xmlns:a16="http://schemas.microsoft.com/office/drawing/2014/main" id="{00000000-0008-0000-0000-000050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21" name="Shape 38">
          <a:extLst>
            <a:ext uri="{FF2B5EF4-FFF2-40B4-BE49-F238E27FC236}">
              <a16:creationId xmlns:a16="http://schemas.microsoft.com/office/drawing/2014/main" id="{00000000-0008-0000-0000-000051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22" name="Shape 38">
          <a:extLst>
            <a:ext uri="{FF2B5EF4-FFF2-40B4-BE49-F238E27FC236}">
              <a16:creationId xmlns:a16="http://schemas.microsoft.com/office/drawing/2014/main" id="{00000000-0008-0000-0000-000052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23" name="Shape 38">
          <a:extLst>
            <a:ext uri="{FF2B5EF4-FFF2-40B4-BE49-F238E27FC236}">
              <a16:creationId xmlns:a16="http://schemas.microsoft.com/office/drawing/2014/main" id="{00000000-0008-0000-0000-000053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24" name="Shape 38">
          <a:extLst>
            <a:ext uri="{FF2B5EF4-FFF2-40B4-BE49-F238E27FC236}">
              <a16:creationId xmlns:a16="http://schemas.microsoft.com/office/drawing/2014/main" id="{00000000-0008-0000-0000-000054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25" name="Shape 38">
          <a:extLst>
            <a:ext uri="{FF2B5EF4-FFF2-40B4-BE49-F238E27FC236}">
              <a16:creationId xmlns:a16="http://schemas.microsoft.com/office/drawing/2014/main" id="{00000000-0008-0000-0000-000055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3926" name="Shape 38">
          <a:extLst>
            <a:ext uri="{FF2B5EF4-FFF2-40B4-BE49-F238E27FC236}">
              <a16:creationId xmlns:a16="http://schemas.microsoft.com/office/drawing/2014/main" id="{00000000-0008-0000-0000-0000560F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927" name="Shape 31">
          <a:extLst>
            <a:ext uri="{FF2B5EF4-FFF2-40B4-BE49-F238E27FC236}">
              <a16:creationId xmlns:a16="http://schemas.microsoft.com/office/drawing/2014/main" id="{00000000-0008-0000-0000-00005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928" name="Shape 31">
          <a:extLst>
            <a:ext uri="{FF2B5EF4-FFF2-40B4-BE49-F238E27FC236}">
              <a16:creationId xmlns:a16="http://schemas.microsoft.com/office/drawing/2014/main" id="{00000000-0008-0000-0000-00005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929" name="Shape 31">
          <a:extLst>
            <a:ext uri="{FF2B5EF4-FFF2-40B4-BE49-F238E27FC236}">
              <a16:creationId xmlns:a16="http://schemas.microsoft.com/office/drawing/2014/main" id="{00000000-0008-0000-0000-000059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930" name="Shape 31">
          <a:extLst>
            <a:ext uri="{FF2B5EF4-FFF2-40B4-BE49-F238E27FC236}">
              <a16:creationId xmlns:a16="http://schemas.microsoft.com/office/drawing/2014/main" id="{00000000-0008-0000-0000-00005A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31" name="Shape 30">
          <a:extLst>
            <a:ext uri="{FF2B5EF4-FFF2-40B4-BE49-F238E27FC236}">
              <a16:creationId xmlns:a16="http://schemas.microsoft.com/office/drawing/2014/main" id="{00000000-0008-0000-0000-00005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32" name="Shape 30">
          <a:extLst>
            <a:ext uri="{FF2B5EF4-FFF2-40B4-BE49-F238E27FC236}">
              <a16:creationId xmlns:a16="http://schemas.microsoft.com/office/drawing/2014/main" id="{00000000-0008-0000-0000-00005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33" name="Shape 30">
          <a:extLst>
            <a:ext uri="{FF2B5EF4-FFF2-40B4-BE49-F238E27FC236}">
              <a16:creationId xmlns:a16="http://schemas.microsoft.com/office/drawing/2014/main" id="{00000000-0008-0000-0000-00005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34" name="Shape 30">
          <a:extLst>
            <a:ext uri="{FF2B5EF4-FFF2-40B4-BE49-F238E27FC236}">
              <a16:creationId xmlns:a16="http://schemas.microsoft.com/office/drawing/2014/main" id="{00000000-0008-0000-0000-00005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35" name="Shape 30">
          <a:extLst>
            <a:ext uri="{FF2B5EF4-FFF2-40B4-BE49-F238E27FC236}">
              <a16:creationId xmlns:a16="http://schemas.microsoft.com/office/drawing/2014/main" id="{00000000-0008-0000-0000-00005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36" name="Shape 30">
          <a:extLst>
            <a:ext uri="{FF2B5EF4-FFF2-40B4-BE49-F238E27FC236}">
              <a16:creationId xmlns:a16="http://schemas.microsoft.com/office/drawing/2014/main" id="{00000000-0008-0000-0000-00006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37" name="Shape 30">
          <a:extLst>
            <a:ext uri="{FF2B5EF4-FFF2-40B4-BE49-F238E27FC236}">
              <a16:creationId xmlns:a16="http://schemas.microsoft.com/office/drawing/2014/main" id="{00000000-0008-0000-0000-00006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38" name="Shape 30">
          <a:extLst>
            <a:ext uri="{FF2B5EF4-FFF2-40B4-BE49-F238E27FC236}">
              <a16:creationId xmlns:a16="http://schemas.microsoft.com/office/drawing/2014/main" id="{00000000-0008-0000-0000-00006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39" name="Shape 30">
          <a:extLst>
            <a:ext uri="{FF2B5EF4-FFF2-40B4-BE49-F238E27FC236}">
              <a16:creationId xmlns:a16="http://schemas.microsoft.com/office/drawing/2014/main" id="{00000000-0008-0000-0000-00006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40" name="Shape 30">
          <a:extLst>
            <a:ext uri="{FF2B5EF4-FFF2-40B4-BE49-F238E27FC236}">
              <a16:creationId xmlns:a16="http://schemas.microsoft.com/office/drawing/2014/main" id="{00000000-0008-0000-0000-00006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41" name="Shape 30">
          <a:extLst>
            <a:ext uri="{FF2B5EF4-FFF2-40B4-BE49-F238E27FC236}">
              <a16:creationId xmlns:a16="http://schemas.microsoft.com/office/drawing/2014/main" id="{00000000-0008-0000-0000-000065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42" name="Shape 30">
          <a:extLst>
            <a:ext uri="{FF2B5EF4-FFF2-40B4-BE49-F238E27FC236}">
              <a16:creationId xmlns:a16="http://schemas.microsoft.com/office/drawing/2014/main" id="{00000000-0008-0000-0000-000066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943" name="Shape 31">
          <a:extLst>
            <a:ext uri="{FF2B5EF4-FFF2-40B4-BE49-F238E27FC236}">
              <a16:creationId xmlns:a16="http://schemas.microsoft.com/office/drawing/2014/main" id="{00000000-0008-0000-0000-00006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944" name="Shape 31">
          <a:extLst>
            <a:ext uri="{FF2B5EF4-FFF2-40B4-BE49-F238E27FC236}">
              <a16:creationId xmlns:a16="http://schemas.microsoft.com/office/drawing/2014/main" id="{00000000-0008-0000-0000-00006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945" name="Shape 31">
          <a:extLst>
            <a:ext uri="{FF2B5EF4-FFF2-40B4-BE49-F238E27FC236}">
              <a16:creationId xmlns:a16="http://schemas.microsoft.com/office/drawing/2014/main" id="{00000000-0008-0000-0000-000069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946" name="Shape 31">
          <a:extLst>
            <a:ext uri="{FF2B5EF4-FFF2-40B4-BE49-F238E27FC236}">
              <a16:creationId xmlns:a16="http://schemas.microsoft.com/office/drawing/2014/main" id="{00000000-0008-0000-0000-00006A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47" name="Shape 30">
          <a:extLst>
            <a:ext uri="{FF2B5EF4-FFF2-40B4-BE49-F238E27FC236}">
              <a16:creationId xmlns:a16="http://schemas.microsoft.com/office/drawing/2014/main" id="{00000000-0008-0000-0000-00006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48" name="Shape 30">
          <a:extLst>
            <a:ext uri="{FF2B5EF4-FFF2-40B4-BE49-F238E27FC236}">
              <a16:creationId xmlns:a16="http://schemas.microsoft.com/office/drawing/2014/main" id="{00000000-0008-0000-0000-00006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49" name="Shape 30">
          <a:extLst>
            <a:ext uri="{FF2B5EF4-FFF2-40B4-BE49-F238E27FC236}">
              <a16:creationId xmlns:a16="http://schemas.microsoft.com/office/drawing/2014/main" id="{00000000-0008-0000-0000-00006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50" name="Shape 30">
          <a:extLst>
            <a:ext uri="{FF2B5EF4-FFF2-40B4-BE49-F238E27FC236}">
              <a16:creationId xmlns:a16="http://schemas.microsoft.com/office/drawing/2014/main" id="{00000000-0008-0000-0000-00006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51" name="Shape 30">
          <a:extLst>
            <a:ext uri="{FF2B5EF4-FFF2-40B4-BE49-F238E27FC236}">
              <a16:creationId xmlns:a16="http://schemas.microsoft.com/office/drawing/2014/main" id="{00000000-0008-0000-0000-00006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52" name="Shape 30">
          <a:extLst>
            <a:ext uri="{FF2B5EF4-FFF2-40B4-BE49-F238E27FC236}">
              <a16:creationId xmlns:a16="http://schemas.microsoft.com/office/drawing/2014/main" id="{00000000-0008-0000-0000-00007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53" name="Shape 30">
          <a:extLst>
            <a:ext uri="{FF2B5EF4-FFF2-40B4-BE49-F238E27FC236}">
              <a16:creationId xmlns:a16="http://schemas.microsoft.com/office/drawing/2014/main" id="{00000000-0008-0000-0000-00007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54" name="Shape 30">
          <a:extLst>
            <a:ext uri="{FF2B5EF4-FFF2-40B4-BE49-F238E27FC236}">
              <a16:creationId xmlns:a16="http://schemas.microsoft.com/office/drawing/2014/main" id="{00000000-0008-0000-0000-00007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55" name="Shape 30">
          <a:extLst>
            <a:ext uri="{FF2B5EF4-FFF2-40B4-BE49-F238E27FC236}">
              <a16:creationId xmlns:a16="http://schemas.microsoft.com/office/drawing/2014/main" id="{00000000-0008-0000-0000-00007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56" name="Shape 30">
          <a:extLst>
            <a:ext uri="{FF2B5EF4-FFF2-40B4-BE49-F238E27FC236}">
              <a16:creationId xmlns:a16="http://schemas.microsoft.com/office/drawing/2014/main" id="{00000000-0008-0000-0000-00007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57" name="Shape 30">
          <a:extLst>
            <a:ext uri="{FF2B5EF4-FFF2-40B4-BE49-F238E27FC236}">
              <a16:creationId xmlns:a16="http://schemas.microsoft.com/office/drawing/2014/main" id="{00000000-0008-0000-0000-000075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58" name="Shape 30">
          <a:extLst>
            <a:ext uri="{FF2B5EF4-FFF2-40B4-BE49-F238E27FC236}">
              <a16:creationId xmlns:a16="http://schemas.microsoft.com/office/drawing/2014/main" id="{00000000-0008-0000-0000-000076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959" name="Shape 31">
          <a:extLst>
            <a:ext uri="{FF2B5EF4-FFF2-40B4-BE49-F238E27FC236}">
              <a16:creationId xmlns:a16="http://schemas.microsoft.com/office/drawing/2014/main" id="{00000000-0008-0000-0000-00007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960" name="Shape 31">
          <a:extLst>
            <a:ext uri="{FF2B5EF4-FFF2-40B4-BE49-F238E27FC236}">
              <a16:creationId xmlns:a16="http://schemas.microsoft.com/office/drawing/2014/main" id="{00000000-0008-0000-0000-00007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961" name="Shape 31">
          <a:extLst>
            <a:ext uri="{FF2B5EF4-FFF2-40B4-BE49-F238E27FC236}">
              <a16:creationId xmlns:a16="http://schemas.microsoft.com/office/drawing/2014/main" id="{00000000-0008-0000-0000-000079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3962" name="Shape 31">
          <a:extLst>
            <a:ext uri="{FF2B5EF4-FFF2-40B4-BE49-F238E27FC236}">
              <a16:creationId xmlns:a16="http://schemas.microsoft.com/office/drawing/2014/main" id="{00000000-0008-0000-0000-00007A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63" name="Shape 30">
          <a:extLst>
            <a:ext uri="{FF2B5EF4-FFF2-40B4-BE49-F238E27FC236}">
              <a16:creationId xmlns:a16="http://schemas.microsoft.com/office/drawing/2014/main" id="{00000000-0008-0000-0000-00007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64" name="Shape 30">
          <a:extLst>
            <a:ext uri="{FF2B5EF4-FFF2-40B4-BE49-F238E27FC236}">
              <a16:creationId xmlns:a16="http://schemas.microsoft.com/office/drawing/2014/main" id="{00000000-0008-0000-0000-00007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65" name="Shape 30">
          <a:extLst>
            <a:ext uri="{FF2B5EF4-FFF2-40B4-BE49-F238E27FC236}">
              <a16:creationId xmlns:a16="http://schemas.microsoft.com/office/drawing/2014/main" id="{00000000-0008-0000-0000-00007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66" name="Shape 30">
          <a:extLst>
            <a:ext uri="{FF2B5EF4-FFF2-40B4-BE49-F238E27FC236}">
              <a16:creationId xmlns:a16="http://schemas.microsoft.com/office/drawing/2014/main" id="{00000000-0008-0000-0000-00007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67" name="Shape 30">
          <a:extLst>
            <a:ext uri="{FF2B5EF4-FFF2-40B4-BE49-F238E27FC236}">
              <a16:creationId xmlns:a16="http://schemas.microsoft.com/office/drawing/2014/main" id="{00000000-0008-0000-0000-00007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68" name="Shape 30">
          <a:extLst>
            <a:ext uri="{FF2B5EF4-FFF2-40B4-BE49-F238E27FC236}">
              <a16:creationId xmlns:a16="http://schemas.microsoft.com/office/drawing/2014/main" id="{00000000-0008-0000-0000-00008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69" name="Shape 30">
          <a:extLst>
            <a:ext uri="{FF2B5EF4-FFF2-40B4-BE49-F238E27FC236}">
              <a16:creationId xmlns:a16="http://schemas.microsoft.com/office/drawing/2014/main" id="{00000000-0008-0000-0000-00008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70" name="Shape 30">
          <a:extLst>
            <a:ext uri="{FF2B5EF4-FFF2-40B4-BE49-F238E27FC236}">
              <a16:creationId xmlns:a16="http://schemas.microsoft.com/office/drawing/2014/main" id="{00000000-0008-0000-0000-00008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71" name="Shape 30">
          <a:extLst>
            <a:ext uri="{FF2B5EF4-FFF2-40B4-BE49-F238E27FC236}">
              <a16:creationId xmlns:a16="http://schemas.microsoft.com/office/drawing/2014/main" id="{00000000-0008-0000-0000-00008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3972" name="Shape 30">
          <a:extLst>
            <a:ext uri="{FF2B5EF4-FFF2-40B4-BE49-F238E27FC236}">
              <a16:creationId xmlns:a16="http://schemas.microsoft.com/office/drawing/2014/main" id="{00000000-0008-0000-0000-00008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462</xdr:row>
      <xdr:rowOff>0</xdr:rowOff>
    </xdr:from>
    <xdr:ext cx="771525" cy="857250"/>
    <xdr:sp macro="" textlink="">
      <xdr:nvSpPr>
        <xdr:cNvPr id="3973" name="Shape 11">
          <a:extLst>
            <a:ext uri="{FF2B5EF4-FFF2-40B4-BE49-F238E27FC236}">
              <a16:creationId xmlns:a16="http://schemas.microsoft.com/office/drawing/2014/main" id="{00000000-0008-0000-0000-000085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974" name="Shape 29">
          <a:extLst>
            <a:ext uri="{FF2B5EF4-FFF2-40B4-BE49-F238E27FC236}">
              <a16:creationId xmlns:a16="http://schemas.microsoft.com/office/drawing/2014/main" id="{00000000-0008-0000-0000-00008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975" name="Shape 29">
          <a:extLst>
            <a:ext uri="{FF2B5EF4-FFF2-40B4-BE49-F238E27FC236}">
              <a16:creationId xmlns:a16="http://schemas.microsoft.com/office/drawing/2014/main" id="{00000000-0008-0000-0000-00008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976" name="Shape 29">
          <a:extLst>
            <a:ext uri="{FF2B5EF4-FFF2-40B4-BE49-F238E27FC236}">
              <a16:creationId xmlns:a16="http://schemas.microsoft.com/office/drawing/2014/main" id="{00000000-0008-0000-0000-00008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977" name="Shape 29">
          <a:extLst>
            <a:ext uri="{FF2B5EF4-FFF2-40B4-BE49-F238E27FC236}">
              <a16:creationId xmlns:a16="http://schemas.microsoft.com/office/drawing/2014/main" id="{00000000-0008-0000-0000-000089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78" name="Shape 32">
          <a:extLst>
            <a:ext uri="{FF2B5EF4-FFF2-40B4-BE49-F238E27FC236}">
              <a16:creationId xmlns:a16="http://schemas.microsoft.com/office/drawing/2014/main" id="{00000000-0008-0000-0000-00008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79" name="Shape 32">
          <a:extLst>
            <a:ext uri="{FF2B5EF4-FFF2-40B4-BE49-F238E27FC236}">
              <a16:creationId xmlns:a16="http://schemas.microsoft.com/office/drawing/2014/main" id="{00000000-0008-0000-0000-00008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80" name="Shape 32">
          <a:extLst>
            <a:ext uri="{FF2B5EF4-FFF2-40B4-BE49-F238E27FC236}">
              <a16:creationId xmlns:a16="http://schemas.microsoft.com/office/drawing/2014/main" id="{00000000-0008-0000-0000-00008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81" name="Shape 32">
          <a:extLst>
            <a:ext uri="{FF2B5EF4-FFF2-40B4-BE49-F238E27FC236}">
              <a16:creationId xmlns:a16="http://schemas.microsoft.com/office/drawing/2014/main" id="{00000000-0008-0000-0000-00008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82" name="Shape 32">
          <a:extLst>
            <a:ext uri="{FF2B5EF4-FFF2-40B4-BE49-F238E27FC236}">
              <a16:creationId xmlns:a16="http://schemas.microsoft.com/office/drawing/2014/main" id="{00000000-0008-0000-0000-00008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83" name="Shape 32">
          <a:extLst>
            <a:ext uri="{FF2B5EF4-FFF2-40B4-BE49-F238E27FC236}">
              <a16:creationId xmlns:a16="http://schemas.microsoft.com/office/drawing/2014/main" id="{00000000-0008-0000-0000-00008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84" name="Shape 32">
          <a:extLst>
            <a:ext uri="{FF2B5EF4-FFF2-40B4-BE49-F238E27FC236}">
              <a16:creationId xmlns:a16="http://schemas.microsoft.com/office/drawing/2014/main" id="{00000000-0008-0000-0000-00009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85" name="Shape 32">
          <a:extLst>
            <a:ext uri="{FF2B5EF4-FFF2-40B4-BE49-F238E27FC236}">
              <a16:creationId xmlns:a16="http://schemas.microsoft.com/office/drawing/2014/main" id="{00000000-0008-0000-0000-00009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86" name="Shape 32">
          <a:extLst>
            <a:ext uri="{FF2B5EF4-FFF2-40B4-BE49-F238E27FC236}">
              <a16:creationId xmlns:a16="http://schemas.microsoft.com/office/drawing/2014/main" id="{00000000-0008-0000-0000-00009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87" name="Shape 32">
          <a:extLst>
            <a:ext uri="{FF2B5EF4-FFF2-40B4-BE49-F238E27FC236}">
              <a16:creationId xmlns:a16="http://schemas.microsoft.com/office/drawing/2014/main" id="{00000000-0008-0000-0000-00009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88" name="Shape 32">
          <a:extLst>
            <a:ext uri="{FF2B5EF4-FFF2-40B4-BE49-F238E27FC236}">
              <a16:creationId xmlns:a16="http://schemas.microsoft.com/office/drawing/2014/main" id="{00000000-0008-0000-0000-00009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89" name="Shape 32">
          <a:extLst>
            <a:ext uri="{FF2B5EF4-FFF2-40B4-BE49-F238E27FC236}">
              <a16:creationId xmlns:a16="http://schemas.microsoft.com/office/drawing/2014/main" id="{00000000-0008-0000-0000-000095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990" name="Shape 29">
          <a:extLst>
            <a:ext uri="{FF2B5EF4-FFF2-40B4-BE49-F238E27FC236}">
              <a16:creationId xmlns:a16="http://schemas.microsoft.com/office/drawing/2014/main" id="{00000000-0008-0000-0000-00009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991" name="Shape 29">
          <a:extLst>
            <a:ext uri="{FF2B5EF4-FFF2-40B4-BE49-F238E27FC236}">
              <a16:creationId xmlns:a16="http://schemas.microsoft.com/office/drawing/2014/main" id="{00000000-0008-0000-0000-00009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992" name="Shape 29">
          <a:extLst>
            <a:ext uri="{FF2B5EF4-FFF2-40B4-BE49-F238E27FC236}">
              <a16:creationId xmlns:a16="http://schemas.microsoft.com/office/drawing/2014/main" id="{00000000-0008-0000-0000-00009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3993" name="Shape 29">
          <a:extLst>
            <a:ext uri="{FF2B5EF4-FFF2-40B4-BE49-F238E27FC236}">
              <a16:creationId xmlns:a16="http://schemas.microsoft.com/office/drawing/2014/main" id="{00000000-0008-0000-0000-000099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94" name="Shape 32">
          <a:extLst>
            <a:ext uri="{FF2B5EF4-FFF2-40B4-BE49-F238E27FC236}">
              <a16:creationId xmlns:a16="http://schemas.microsoft.com/office/drawing/2014/main" id="{00000000-0008-0000-0000-00009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95" name="Shape 32">
          <a:extLst>
            <a:ext uri="{FF2B5EF4-FFF2-40B4-BE49-F238E27FC236}">
              <a16:creationId xmlns:a16="http://schemas.microsoft.com/office/drawing/2014/main" id="{00000000-0008-0000-0000-00009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96" name="Shape 32">
          <a:extLst>
            <a:ext uri="{FF2B5EF4-FFF2-40B4-BE49-F238E27FC236}">
              <a16:creationId xmlns:a16="http://schemas.microsoft.com/office/drawing/2014/main" id="{00000000-0008-0000-0000-00009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97" name="Shape 32">
          <a:extLst>
            <a:ext uri="{FF2B5EF4-FFF2-40B4-BE49-F238E27FC236}">
              <a16:creationId xmlns:a16="http://schemas.microsoft.com/office/drawing/2014/main" id="{00000000-0008-0000-0000-00009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98" name="Shape 32">
          <a:extLst>
            <a:ext uri="{FF2B5EF4-FFF2-40B4-BE49-F238E27FC236}">
              <a16:creationId xmlns:a16="http://schemas.microsoft.com/office/drawing/2014/main" id="{00000000-0008-0000-0000-00009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3999" name="Shape 32">
          <a:extLst>
            <a:ext uri="{FF2B5EF4-FFF2-40B4-BE49-F238E27FC236}">
              <a16:creationId xmlns:a16="http://schemas.microsoft.com/office/drawing/2014/main" id="{00000000-0008-0000-0000-00009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00" name="Shape 32">
          <a:extLst>
            <a:ext uri="{FF2B5EF4-FFF2-40B4-BE49-F238E27FC236}">
              <a16:creationId xmlns:a16="http://schemas.microsoft.com/office/drawing/2014/main" id="{00000000-0008-0000-0000-0000A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01" name="Shape 32">
          <a:extLst>
            <a:ext uri="{FF2B5EF4-FFF2-40B4-BE49-F238E27FC236}">
              <a16:creationId xmlns:a16="http://schemas.microsoft.com/office/drawing/2014/main" id="{00000000-0008-0000-0000-0000A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02" name="Shape 32">
          <a:extLst>
            <a:ext uri="{FF2B5EF4-FFF2-40B4-BE49-F238E27FC236}">
              <a16:creationId xmlns:a16="http://schemas.microsoft.com/office/drawing/2014/main" id="{00000000-0008-0000-0000-0000A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03" name="Shape 32">
          <a:extLst>
            <a:ext uri="{FF2B5EF4-FFF2-40B4-BE49-F238E27FC236}">
              <a16:creationId xmlns:a16="http://schemas.microsoft.com/office/drawing/2014/main" id="{00000000-0008-0000-0000-0000A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04" name="Shape 32">
          <a:extLst>
            <a:ext uri="{FF2B5EF4-FFF2-40B4-BE49-F238E27FC236}">
              <a16:creationId xmlns:a16="http://schemas.microsoft.com/office/drawing/2014/main" id="{00000000-0008-0000-0000-0000A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05" name="Shape 32">
          <a:extLst>
            <a:ext uri="{FF2B5EF4-FFF2-40B4-BE49-F238E27FC236}">
              <a16:creationId xmlns:a16="http://schemas.microsoft.com/office/drawing/2014/main" id="{00000000-0008-0000-0000-0000A5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006" name="Shape 29">
          <a:extLst>
            <a:ext uri="{FF2B5EF4-FFF2-40B4-BE49-F238E27FC236}">
              <a16:creationId xmlns:a16="http://schemas.microsoft.com/office/drawing/2014/main" id="{00000000-0008-0000-0000-0000A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007" name="Shape 29">
          <a:extLst>
            <a:ext uri="{FF2B5EF4-FFF2-40B4-BE49-F238E27FC236}">
              <a16:creationId xmlns:a16="http://schemas.microsoft.com/office/drawing/2014/main" id="{00000000-0008-0000-0000-0000A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008" name="Shape 29">
          <a:extLst>
            <a:ext uri="{FF2B5EF4-FFF2-40B4-BE49-F238E27FC236}">
              <a16:creationId xmlns:a16="http://schemas.microsoft.com/office/drawing/2014/main" id="{00000000-0008-0000-0000-0000A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009" name="Shape 29">
          <a:extLst>
            <a:ext uri="{FF2B5EF4-FFF2-40B4-BE49-F238E27FC236}">
              <a16:creationId xmlns:a16="http://schemas.microsoft.com/office/drawing/2014/main" id="{00000000-0008-0000-0000-0000A9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10" name="Shape 32">
          <a:extLst>
            <a:ext uri="{FF2B5EF4-FFF2-40B4-BE49-F238E27FC236}">
              <a16:creationId xmlns:a16="http://schemas.microsoft.com/office/drawing/2014/main" id="{00000000-0008-0000-0000-0000A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11" name="Shape 32">
          <a:extLst>
            <a:ext uri="{FF2B5EF4-FFF2-40B4-BE49-F238E27FC236}">
              <a16:creationId xmlns:a16="http://schemas.microsoft.com/office/drawing/2014/main" id="{00000000-0008-0000-0000-0000A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12" name="Shape 32">
          <a:extLst>
            <a:ext uri="{FF2B5EF4-FFF2-40B4-BE49-F238E27FC236}">
              <a16:creationId xmlns:a16="http://schemas.microsoft.com/office/drawing/2014/main" id="{00000000-0008-0000-0000-0000A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13" name="Shape 32">
          <a:extLst>
            <a:ext uri="{FF2B5EF4-FFF2-40B4-BE49-F238E27FC236}">
              <a16:creationId xmlns:a16="http://schemas.microsoft.com/office/drawing/2014/main" id="{00000000-0008-0000-0000-0000A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14" name="Shape 32">
          <a:extLst>
            <a:ext uri="{FF2B5EF4-FFF2-40B4-BE49-F238E27FC236}">
              <a16:creationId xmlns:a16="http://schemas.microsoft.com/office/drawing/2014/main" id="{00000000-0008-0000-0000-0000A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15" name="Shape 32">
          <a:extLst>
            <a:ext uri="{FF2B5EF4-FFF2-40B4-BE49-F238E27FC236}">
              <a16:creationId xmlns:a16="http://schemas.microsoft.com/office/drawing/2014/main" id="{00000000-0008-0000-0000-0000A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16" name="Shape 32">
          <a:extLst>
            <a:ext uri="{FF2B5EF4-FFF2-40B4-BE49-F238E27FC236}">
              <a16:creationId xmlns:a16="http://schemas.microsoft.com/office/drawing/2014/main" id="{00000000-0008-0000-0000-0000B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17" name="Shape 32">
          <a:extLst>
            <a:ext uri="{FF2B5EF4-FFF2-40B4-BE49-F238E27FC236}">
              <a16:creationId xmlns:a16="http://schemas.microsoft.com/office/drawing/2014/main" id="{00000000-0008-0000-0000-0000B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18" name="Shape 32">
          <a:extLst>
            <a:ext uri="{FF2B5EF4-FFF2-40B4-BE49-F238E27FC236}">
              <a16:creationId xmlns:a16="http://schemas.microsoft.com/office/drawing/2014/main" id="{00000000-0008-0000-0000-0000B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19" name="Shape 32">
          <a:extLst>
            <a:ext uri="{FF2B5EF4-FFF2-40B4-BE49-F238E27FC236}">
              <a16:creationId xmlns:a16="http://schemas.microsoft.com/office/drawing/2014/main" id="{00000000-0008-0000-0000-0000B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463</xdr:row>
      <xdr:rowOff>0</xdr:rowOff>
    </xdr:from>
    <xdr:ext cx="771525" cy="857250"/>
    <xdr:sp macro="" textlink="">
      <xdr:nvSpPr>
        <xdr:cNvPr id="4020" name="Shape 13">
          <a:extLst>
            <a:ext uri="{FF2B5EF4-FFF2-40B4-BE49-F238E27FC236}">
              <a16:creationId xmlns:a16="http://schemas.microsoft.com/office/drawing/2014/main" id="{00000000-0008-0000-0000-0000B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4021" name="Shape 31">
          <a:extLst>
            <a:ext uri="{FF2B5EF4-FFF2-40B4-BE49-F238E27FC236}">
              <a16:creationId xmlns:a16="http://schemas.microsoft.com/office/drawing/2014/main" id="{00000000-0008-0000-0000-0000B5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4022" name="Shape 31">
          <a:extLst>
            <a:ext uri="{FF2B5EF4-FFF2-40B4-BE49-F238E27FC236}">
              <a16:creationId xmlns:a16="http://schemas.microsoft.com/office/drawing/2014/main" id="{00000000-0008-0000-0000-0000B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4023" name="Shape 31">
          <a:extLst>
            <a:ext uri="{FF2B5EF4-FFF2-40B4-BE49-F238E27FC236}">
              <a16:creationId xmlns:a16="http://schemas.microsoft.com/office/drawing/2014/main" id="{00000000-0008-0000-0000-0000B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4024" name="Shape 31">
          <a:extLst>
            <a:ext uri="{FF2B5EF4-FFF2-40B4-BE49-F238E27FC236}">
              <a16:creationId xmlns:a16="http://schemas.microsoft.com/office/drawing/2014/main" id="{00000000-0008-0000-0000-0000B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25" name="Shape 30">
          <a:extLst>
            <a:ext uri="{FF2B5EF4-FFF2-40B4-BE49-F238E27FC236}">
              <a16:creationId xmlns:a16="http://schemas.microsoft.com/office/drawing/2014/main" id="{00000000-0008-0000-0000-0000B9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26" name="Shape 30">
          <a:extLst>
            <a:ext uri="{FF2B5EF4-FFF2-40B4-BE49-F238E27FC236}">
              <a16:creationId xmlns:a16="http://schemas.microsoft.com/office/drawing/2014/main" id="{00000000-0008-0000-0000-0000B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27" name="Shape 30">
          <a:extLst>
            <a:ext uri="{FF2B5EF4-FFF2-40B4-BE49-F238E27FC236}">
              <a16:creationId xmlns:a16="http://schemas.microsoft.com/office/drawing/2014/main" id="{00000000-0008-0000-0000-0000B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28" name="Shape 30">
          <a:extLst>
            <a:ext uri="{FF2B5EF4-FFF2-40B4-BE49-F238E27FC236}">
              <a16:creationId xmlns:a16="http://schemas.microsoft.com/office/drawing/2014/main" id="{00000000-0008-0000-0000-0000B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29" name="Shape 30">
          <a:extLst>
            <a:ext uri="{FF2B5EF4-FFF2-40B4-BE49-F238E27FC236}">
              <a16:creationId xmlns:a16="http://schemas.microsoft.com/office/drawing/2014/main" id="{00000000-0008-0000-0000-0000B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30" name="Shape 30">
          <a:extLst>
            <a:ext uri="{FF2B5EF4-FFF2-40B4-BE49-F238E27FC236}">
              <a16:creationId xmlns:a16="http://schemas.microsoft.com/office/drawing/2014/main" id="{00000000-0008-0000-0000-0000B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31" name="Shape 30">
          <a:extLst>
            <a:ext uri="{FF2B5EF4-FFF2-40B4-BE49-F238E27FC236}">
              <a16:creationId xmlns:a16="http://schemas.microsoft.com/office/drawing/2014/main" id="{00000000-0008-0000-0000-0000B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32" name="Shape 30">
          <a:extLst>
            <a:ext uri="{FF2B5EF4-FFF2-40B4-BE49-F238E27FC236}">
              <a16:creationId xmlns:a16="http://schemas.microsoft.com/office/drawing/2014/main" id="{00000000-0008-0000-0000-0000C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33" name="Shape 30">
          <a:extLst>
            <a:ext uri="{FF2B5EF4-FFF2-40B4-BE49-F238E27FC236}">
              <a16:creationId xmlns:a16="http://schemas.microsoft.com/office/drawing/2014/main" id="{00000000-0008-0000-0000-0000C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34" name="Shape 30">
          <a:extLst>
            <a:ext uri="{FF2B5EF4-FFF2-40B4-BE49-F238E27FC236}">
              <a16:creationId xmlns:a16="http://schemas.microsoft.com/office/drawing/2014/main" id="{00000000-0008-0000-0000-0000C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35" name="Shape 30">
          <a:extLst>
            <a:ext uri="{FF2B5EF4-FFF2-40B4-BE49-F238E27FC236}">
              <a16:creationId xmlns:a16="http://schemas.microsoft.com/office/drawing/2014/main" id="{00000000-0008-0000-0000-0000C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36" name="Shape 30">
          <a:extLst>
            <a:ext uri="{FF2B5EF4-FFF2-40B4-BE49-F238E27FC236}">
              <a16:creationId xmlns:a16="http://schemas.microsoft.com/office/drawing/2014/main" id="{00000000-0008-0000-0000-0000C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4037" name="Shape 31">
          <a:extLst>
            <a:ext uri="{FF2B5EF4-FFF2-40B4-BE49-F238E27FC236}">
              <a16:creationId xmlns:a16="http://schemas.microsoft.com/office/drawing/2014/main" id="{00000000-0008-0000-0000-0000C5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4038" name="Shape 31">
          <a:extLst>
            <a:ext uri="{FF2B5EF4-FFF2-40B4-BE49-F238E27FC236}">
              <a16:creationId xmlns:a16="http://schemas.microsoft.com/office/drawing/2014/main" id="{00000000-0008-0000-0000-0000C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4039" name="Shape 31">
          <a:extLst>
            <a:ext uri="{FF2B5EF4-FFF2-40B4-BE49-F238E27FC236}">
              <a16:creationId xmlns:a16="http://schemas.microsoft.com/office/drawing/2014/main" id="{00000000-0008-0000-0000-0000C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4040" name="Shape 31">
          <a:extLst>
            <a:ext uri="{FF2B5EF4-FFF2-40B4-BE49-F238E27FC236}">
              <a16:creationId xmlns:a16="http://schemas.microsoft.com/office/drawing/2014/main" id="{00000000-0008-0000-0000-0000C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41" name="Shape 30">
          <a:extLst>
            <a:ext uri="{FF2B5EF4-FFF2-40B4-BE49-F238E27FC236}">
              <a16:creationId xmlns:a16="http://schemas.microsoft.com/office/drawing/2014/main" id="{00000000-0008-0000-0000-0000C9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42" name="Shape 30">
          <a:extLst>
            <a:ext uri="{FF2B5EF4-FFF2-40B4-BE49-F238E27FC236}">
              <a16:creationId xmlns:a16="http://schemas.microsoft.com/office/drawing/2014/main" id="{00000000-0008-0000-0000-0000C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43" name="Shape 30">
          <a:extLst>
            <a:ext uri="{FF2B5EF4-FFF2-40B4-BE49-F238E27FC236}">
              <a16:creationId xmlns:a16="http://schemas.microsoft.com/office/drawing/2014/main" id="{00000000-0008-0000-0000-0000C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44" name="Shape 30">
          <a:extLst>
            <a:ext uri="{FF2B5EF4-FFF2-40B4-BE49-F238E27FC236}">
              <a16:creationId xmlns:a16="http://schemas.microsoft.com/office/drawing/2014/main" id="{00000000-0008-0000-0000-0000C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45" name="Shape 30">
          <a:extLst>
            <a:ext uri="{FF2B5EF4-FFF2-40B4-BE49-F238E27FC236}">
              <a16:creationId xmlns:a16="http://schemas.microsoft.com/office/drawing/2014/main" id="{00000000-0008-0000-0000-0000C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46" name="Shape 30">
          <a:extLst>
            <a:ext uri="{FF2B5EF4-FFF2-40B4-BE49-F238E27FC236}">
              <a16:creationId xmlns:a16="http://schemas.microsoft.com/office/drawing/2014/main" id="{00000000-0008-0000-0000-0000C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47" name="Shape 30">
          <a:extLst>
            <a:ext uri="{FF2B5EF4-FFF2-40B4-BE49-F238E27FC236}">
              <a16:creationId xmlns:a16="http://schemas.microsoft.com/office/drawing/2014/main" id="{00000000-0008-0000-0000-0000C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48" name="Shape 30">
          <a:extLst>
            <a:ext uri="{FF2B5EF4-FFF2-40B4-BE49-F238E27FC236}">
              <a16:creationId xmlns:a16="http://schemas.microsoft.com/office/drawing/2014/main" id="{00000000-0008-0000-0000-0000D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49" name="Shape 30">
          <a:extLst>
            <a:ext uri="{FF2B5EF4-FFF2-40B4-BE49-F238E27FC236}">
              <a16:creationId xmlns:a16="http://schemas.microsoft.com/office/drawing/2014/main" id="{00000000-0008-0000-0000-0000D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50" name="Shape 30">
          <a:extLst>
            <a:ext uri="{FF2B5EF4-FFF2-40B4-BE49-F238E27FC236}">
              <a16:creationId xmlns:a16="http://schemas.microsoft.com/office/drawing/2014/main" id="{00000000-0008-0000-0000-0000D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51" name="Shape 30">
          <a:extLst>
            <a:ext uri="{FF2B5EF4-FFF2-40B4-BE49-F238E27FC236}">
              <a16:creationId xmlns:a16="http://schemas.microsoft.com/office/drawing/2014/main" id="{00000000-0008-0000-0000-0000D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52" name="Shape 30">
          <a:extLst>
            <a:ext uri="{FF2B5EF4-FFF2-40B4-BE49-F238E27FC236}">
              <a16:creationId xmlns:a16="http://schemas.microsoft.com/office/drawing/2014/main" id="{00000000-0008-0000-0000-0000D4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4053" name="Shape 31">
          <a:extLst>
            <a:ext uri="{FF2B5EF4-FFF2-40B4-BE49-F238E27FC236}">
              <a16:creationId xmlns:a16="http://schemas.microsoft.com/office/drawing/2014/main" id="{00000000-0008-0000-0000-0000D5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4054" name="Shape 31">
          <a:extLst>
            <a:ext uri="{FF2B5EF4-FFF2-40B4-BE49-F238E27FC236}">
              <a16:creationId xmlns:a16="http://schemas.microsoft.com/office/drawing/2014/main" id="{00000000-0008-0000-0000-0000D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4055" name="Shape 31">
          <a:extLst>
            <a:ext uri="{FF2B5EF4-FFF2-40B4-BE49-F238E27FC236}">
              <a16:creationId xmlns:a16="http://schemas.microsoft.com/office/drawing/2014/main" id="{00000000-0008-0000-0000-0000D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66775"/>
    <xdr:sp macro="" textlink="">
      <xdr:nvSpPr>
        <xdr:cNvPr id="4056" name="Shape 31">
          <a:extLst>
            <a:ext uri="{FF2B5EF4-FFF2-40B4-BE49-F238E27FC236}">
              <a16:creationId xmlns:a16="http://schemas.microsoft.com/office/drawing/2014/main" id="{00000000-0008-0000-0000-0000D8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57" name="Shape 30">
          <a:extLst>
            <a:ext uri="{FF2B5EF4-FFF2-40B4-BE49-F238E27FC236}">
              <a16:creationId xmlns:a16="http://schemas.microsoft.com/office/drawing/2014/main" id="{00000000-0008-0000-0000-0000D9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58" name="Shape 30">
          <a:extLst>
            <a:ext uri="{FF2B5EF4-FFF2-40B4-BE49-F238E27FC236}">
              <a16:creationId xmlns:a16="http://schemas.microsoft.com/office/drawing/2014/main" id="{00000000-0008-0000-0000-0000D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59" name="Shape 30">
          <a:extLst>
            <a:ext uri="{FF2B5EF4-FFF2-40B4-BE49-F238E27FC236}">
              <a16:creationId xmlns:a16="http://schemas.microsoft.com/office/drawing/2014/main" id="{00000000-0008-0000-0000-0000D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60" name="Shape 30">
          <a:extLst>
            <a:ext uri="{FF2B5EF4-FFF2-40B4-BE49-F238E27FC236}">
              <a16:creationId xmlns:a16="http://schemas.microsoft.com/office/drawing/2014/main" id="{00000000-0008-0000-0000-0000D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61" name="Shape 30">
          <a:extLst>
            <a:ext uri="{FF2B5EF4-FFF2-40B4-BE49-F238E27FC236}">
              <a16:creationId xmlns:a16="http://schemas.microsoft.com/office/drawing/2014/main" id="{00000000-0008-0000-0000-0000D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62" name="Shape 30">
          <a:extLst>
            <a:ext uri="{FF2B5EF4-FFF2-40B4-BE49-F238E27FC236}">
              <a16:creationId xmlns:a16="http://schemas.microsoft.com/office/drawing/2014/main" id="{00000000-0008-0000-0000-0000D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63" name="Shape 30">
          <a:extLst>
            <a:ext uri="{FF2B5EF4-FFF2-40B4-BE49-F238E27FC236}">
              <a16:creationId xmlns:a16="http://schemas.microsoft.com/office/drawing/2014/main" id="{00000000-0008-0000-0000-0000D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64" name="Shape 30">
          <a:extLst>
            <a:ext uri="{FF2B5EF4-FFF2-40B4-BE49-F238E27FC236}">
              <a16:creationId xmlns:a16="http://schemas.microsoft.com/office/drawing/2014/main" id="{00000000-0008-0000-0000-0000E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65" name="Shape 30">
          <a:extLst>
            <a:ext uri="{FF2B5EF4-FFF2-40B4-BE49-F238E27FC236}">
              <a16:creationId xmlns:a16="http://schemas.microsoft.com/office/drawing/2014/main" id="{00000000-0008-0000-0000-0000E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462</xdr:row>
      <xdr:rowOff>0</xdr:rowOff>
    </xdr:from>
    <xdr:ext cx="771525" cy="857250"/>
    <xdr:sp macro="" textlink="">
      <xdr:nvSpPr>
        <xdr:cNvPr id="4066" name="Shape 30">
          <a:extLst>
            <a:ext uri="{FF2B5EF4-FFF2-40B4-BE49-F238E27FC236}">
              <a16:creationId xmlns:a16="http://schemas.microsoft.com/office/drawing/2014/main" id="{00000000-0008-0000-0000-0000E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462</xdr:row>
      <xdr:rowOff>0</xdr:rowOff>
    </xdr:from>
    <xdr:ext cx="771525" cy="857250"/>
    <xdr:sp macro="" textlink="">
      <xdr:nvSpPr>
        <xdr:cNvPr id="4067" name="Shape 11">
          <a:extLst>
            <a:ext uri="{FF2B5EF4-FFF2-40B4-BE49-F238E27FC236}">
              <a16:creationId xmlns:a16="http://schemas.microsoft.com/office/drawing/2014/main" id="{00000000-0008-0000-0000-0000E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068" name="Shape 29">
          <a:extLst>
            <a:ext uri="{FF2B5EF4-FFF2-40B4-BE49-F238E27FC236}">
              <a16:creationId xmlns:a16="http://schemas.microsoft.com/office/drawing/2014/main" id="{00000000-0008-0000-0000-0000E4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069" name="Shape 29">
          <a:extLst>
            <a:ext uri="{FF2B5EF4-FFF2-40B4-BE49-F238E27FC236}">
              <a16:creationId xmlns:a16="http://schemas.microsoft.com/office/drawing/2014/main" id="{00000000-0008-0000-0000-0000E5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070" name="Shape 29">
          <a:extLst>
            <a:ext uri="{FF2B5EF4-FFF2-40B4-BE49-F238E27FC236}">
              <a16:creationId xmlns:a16="http://schemas.microsoft.com/office/drawing/2014/main" id="{00000000-0008-0000-0000-0000E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071" name="Shape 29">
          <a:extLst>
            <a:ext uri="{FF2B5EF4-FFF2-40B4-BE49-F238E27FC236}">
              <a16:creationId xmlns:a16="http://schemas.microsoft.com/office/drawing/2014/main" id="{00000000-0008-0000-0000-0000E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72" name="Shape 32">
          <a:extLst>
            <a:ext uri="{FF2B5EF4-FFF2-40B4-BE49-F238E27FC236}">
              <a16:creationId xmlns:a16="http://schemas.microsoft.com/office/drawing/2014/main" id="{00000000-0008-0000-0000-0000E8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73" name="Shape 32">
          <a:extLst>
            <a:ext uri="{FF2B5EF4-FFF2-40B4-BE49-F238E27FC236}">
              <a16:creationId xmlns:a16="http://schemas.microsoft.com/office/drawing/2014/main" id="{00000000-0008-0000-0000-0000E9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74" name="Shape 32">
          <a:extLst>
            <a:ext uri="{FF2B5EF4-FFF2-40B4-BE49-F238E27FC236}">
              <a16:creationId xmlns:a16="http://schemas.microsoft.com/office/drawing/2014/main" id="{00000000-0008-0000-0000-0000E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75" name="Shape 32">
          <a:extLst>
            <a:ext uri="{FF2B5EF4-FFF2-40B4-BE49-F238E27FC236}">
              <a16:creationId xmlns:a16="http://schemas.microsoft.com/office/drawing/2014/main" id="{00000000-0008-0000-0000-0000E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76" name="Shape 32">
          <a:extLst>
            <a:ext uri="{FF2B5EF4-FFF2-40B4-BE49-F238E27FC236}">
              <a16:creationId xmlns:a16="http://schemas.microsoft.com/office/drawing/2014/main" id="{00000000-0008-0000-0000-0000E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77" name="Shape 32">
          <a:extLst>
            <a:ext uri="{FF2B5EF4-FFF2-40B4-BE49-F238E27FC236}">
              <a16:creationId xmlns:a16="http://schemas.microsoft.com/office/drawing/2014/main" id="{00000000-0008-0000-0000-0000E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78" name="Shape 32">
          <a:extLst>
            <a:ext uri="{FF2B5EF4-FFF2-40B4-BE49-F238E27FC236}">
              <a16:creationId xmlns:a16="http://schemas.microsoft.com/office/drawing/2014/main" id="{00000000-0008-0000-0000-0000E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79" name="Shape 32">
          <a:extLst>
            <a:ext uri="{FF2B5EF4-FFF2-40B4-BE49-F238E27FC236}">
              <a16:creationId xmlns:a16="http://schemas.microsoft.com/office/drawing/2014/main" id="{00000000-0008-0000-0000-0000E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80" name="Shape 32">
          <a:extLst>
            <a:ext uri="{FF2B5EF4-FFF2-40B4-BE49-F238E27FC236}">
              <a16:creationId xmlns:a16="http://schemas.microsoft.com/office/drawing/2014/main" id="{00000000-0008-0000-0000-0000F0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81" name="Shape 32">
          <a:extLst>
            <a:ext uri="{FF2B5EF4-FFF2-40B4-BE49-F238E27FC236}">
              <a16:creationId xmlns:a16="http://schemas.microsoft.com/office/drawing/2014/main" id="{00000000-0008-0000-0000-0000F1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82" name="Shape 32">
          <a:extLst>
            <a:ext uri="{FF2B5EF4-FFF2-40B4-BE49-F238E27FC236}">
              <a16:creationId xmlns:a16="http://schemas.microsoft.com/office/drawing/2014/main" id="{00000000-0008-0000-0000-0000F2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83" name="Shape 32">
          <a:extLst>
            <a:ext uri="{FF2B5EF4-FFF2-40B4-BE49-F238E27FC236}">
              <a16:creationId xmlns:a16="http://schemas.microsoft.com/office/drawing/2014/main" id="{00000000-0008-0000-0000-0000F3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084" name="Shape 29">
          <a:extLst>
            <a:ext uri="{FF2B5EF4-FFF2-40B4-BE49-F238E27FC236}">
              <a16:creationId xmlns:a16="http://schemas.microsoft.com/office/drawing/2014/main" id="{00000000-0008-0000-0000-0000F4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085" name="Shape 29">
          <a:extLst>
            <a:ext uri="{FF2B5EF4-FFF2-40B4-BE49-F238E27FC236}">
              <a16:creationId xmlns:a16="http://schemas.microsoft.com/office/drawing/2014/main" id="{00000000-0008-0000-0000-0000F5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086" name="Shape 29">
          <a:extLst>
            <a:ext uri="{FF2B5EF4-FFF2-40B4-BE49-F238E27FC236}">
              <a16:creationId xmlns:a16="http://schemas.microsoft.com/office/drawing/2014/main" id="{00000000-0008-0000-0000-0000F6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087" name="Shape 29">
          <a:extLst>
            <a:ext uri="{FF2B5EF4-FFF2-40B4-BE49-F238E27FC236}">
              <a16:creationId xmlns:a16="http://schemas.microsoft.com/office/drawing/2014/main" id="{00000000-0008-0000-0000-0000F70F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88" name="Shape 32">
          <a:extLst>
            <a:ext uri="{FF2B5EF4-FFF2-40B4-BE49-F238E27FC236}">
              <a16:creationId xmlns:a16="http://schemas.microsoft.com/office/drawing/2014/main" id="{00000000-0008-0000-0000-0000F8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89" name="Shape 32">
          <a:extLst>
            <a:ext uri="{FF2B5EF4-FFF2-40B4-BE49-F238E27FC236}">
              <a16:creationId xmlns:a16="http://schemas.microsoft.com/office/drawing/2014/main" id="{00000000-0008-0000-0000-0000F9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90" name="Shape 32">
          <a:extLst>
            <a:ext uri="{FF2B5EF4-FFF2-40B4-BE49-F238E27FC236}">
              <a16:creationId xmlns:a16="http://schemas.microsoft.com/office/drawing/2014/main" id="{00000000-0008-0000-0000-0000FA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91" name="Shape 32">
          <a:extLst>
            <a:ext uri="{FF2B5EF4-FFF2-40B4-BE49-F238E27FC236}">
              <a16:creationId xmlns:a16="http://schemas.microsoft.com/office/drawing/2014/main" id="{00000000-0008-0000-0000-0000FB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92" name="Shape 32">
          <a:extLst>
            <a:ext uri="{FF2B5EF4-FFF2-40B4-BE49-F238E27FC236}">
              <a16:creationId xmlns:a16="http://schemas.microsoft.com/office/drawing/2014/main" id="{00000000-0008-0000-0000-0000FC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93" name="Shape 32">
          <a:extLst>
            <a:ext uri="{FF2B5EF4-FFF2-40B4-BE49-F238E27FC236}">
              <a16:creationId xmlns:a16="http://schemas.microsoft.com/office/drawing/2014/main" id="{00000000-0008-0000-0000-0000FD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94" name="Shape 32">
          <a:extLst>
            <a:ext uri="{FF2B5EF4-FFF2-40B4-BE49-F238E27FC236}">
              <a16:creationId xmlns:a16="http://schemas.microsoft.com/office/drawing/2014/main" id="{00000000-0008-0000-0000-0000FE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95" name="Shape 32">
          <a:extLst>
            <a:ext uri="{FF2B5EF4-FFF2-40B4-BE49-F238E27FC236}">
              <a16:creationId xmlns:a16="http://schemas.microsoft.com/office/drawing/2014/main" id="{00000000-0008-0000-0000-0000FF0F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96" name="Shape 32">
          <a:extLst>
            <a:ext uri="{FF2B5EF4-FFF2-40B4-BE49-F238E27FC236}">
              <a16:creationId xmlns:a16="http://schemas.microsoft.com/office/drawing/2014/main" id="{00000000-0008-0000-0000-00000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97" name="Shape 32">
          <a:extLst>
            <a:ext uri="{FF2B5EF4-FFF2-40B4-BE49-F238E27FC236}">
              <a16:creationId xmlns:a16="http://schemas.microsoft.com/office/drawing/2014/main" id="{00000000-0008-0000-0000-000001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98" name="Shape 32">
          <a:extLst>
            <a:ext uri="{FF2B5EF4-FFF2-40B4-BE49-F238E27FC236}">
              <a16:creationId xmlns:a16="http://schemas.microsoft.com/office/drawing/2014/main" id="{00000000-0008-0000-0000-000002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099" name="Shape 32">
          <a:extLst>
            <a:ext uri="{FF2B5EF4-FFF2-40B4-BE49-F238E27FC236}">
              <a16:creationId xmlns:a16="http://schemas.microsoft.com/office/drawing/2014/main" id="{00000000-0008-0000-0000-000003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00" name="Shape 29">
          <a:extLst>
            <a:ext uri="{FF2B5EF4-FFF2-40B4-BE49-F238E27FC236}">
              <a16:creationId xmlns:a16="http://schemas.microsoft.com/office/drawing/2014/main" id="{00000000-0008-0000-0000-00000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01" name="Shape 29">
          <a:extLst>
            <a:ext uri="{FF2B5EF4-FFF2-40B4-BE49-F238E27FC236}">
              <a16:creationId xmlns:a16="http://schemas.microsoft.com/office/drawing/2014/main" id="{00000000-0008-0000-0000-000005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02" name="Shape 29">
          <a:extLst>
            <a:ext uri="{FF2B5EF4-FFF2-40B4-BE49-F238E27FC236}">
              <a16:creationId xmlns:a16="http://schemas.microsoft.com/office/drawing/2014/main" id="{00000000-0008-0000-0000-000006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03" name="Shape 29">
          <a:extLst>
            <a:ext uri="{FF2B5EF4-FFF2-40B4-BE49-F238E27FC236}">
              <a16:creationId xmlns:a16="http://schemas.microsoft.com/office/drawing/2014/main" id="{00000000-0008-0000-0000-000007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04" name="Shape 32">
          <a:extLst>
            <a:ext uri="{FF2B5EF4-FFF2-40B4-BE49-F238E27FC236}">
              <a16:creationId xmlns:a16="http://schemas.microsoft.com/office/drawing/2014/main" id="{00000000-0008-0000-0000-00000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05" name="Shape 32">
          <a:extLst>
            <a:ext uri="{FF2B5EF4-FFF2-40B4-BE49-F238E27FC236}">
              <a16:creationId xmlns:a16="http://schemas.microsoft.com/office/drawing/2014/main" id="{00000000-0008-0000-0000-00000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06" name="Shape 32">
          <a:extLst>
            <a:ext uri="{FF2B5EF4-FFF2-40B4-BE49-F238E27FC236}">
              <a16:creationId xmlns:a16="http://schemas.microsoft.com/office/drawing/2014/main" id="{00000000-0008-0000-0000-00000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07" name="Shape 32">
          <a:extLst>
            <a:ext uri="{FF2B5EF4-FFF2-40B4-BE49-F238E27FC236}">
              <a16:creationId xmlns:a16="http://schemas.microsoft.com/office/drawing/2014/main" id="{00000000-0008-0000-0000-00000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08" name="Shape 32">
          <a:extLst>
            <a:ext uri="{FF2B5EF4-FFF2-40B4-BE49-F238E27FC236}">
              <a16:creationId xmlns:a16="http://schemas.microsoft.com/office/drawing/2014/main" id="{00000000-0008-0000-0000-00000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09" name="Shape 32">
          <a:extLst>
            <a:ext uri="{FF2B5EF4-FFF2-40B4-BE49-F238E27FC236}">
              <a16:creationId xmlns:a16="http://schemas.microsoft.com/office/drawing/2014/main" id="{00000000-0008-0000-0000-00000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10" name="Shape 32">
          <a:extLst>
            <a:ext uri="{FF2B5EF4-FFF2-40B4-BE49-F238E27FC236}">
              <a16:creationId xmlns:a16="http://schemas.microsoft.com/office/drawing/2014/main" id="{00000000-0008-0000-0000-00000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11" name="Shape 32">
          <a:extLst>
            <a:ext uri="{FF2B5EF4-FFF2-40B4-BE49-F238E27FC236}">
              <a16:creationId xmlns:a16="http://schemas.microsoft.com/office/drawing/2014/main" id="{00000000-0008-0000-0000-00000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12" name="Shape 32">
          <a:extLst>
            <a:ext uri="{FF2B5EF4-FFF2-40B4-BE49-F238E27FC236}">
              <a16:creationId xmlns:a16="http://schemas.microsoft.com/office/drawing/2014/main" id="{00000000-0008-0000-0000-00001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13" name="Shape 32">
          <a:extLst>
            <a:ext uri="{FF2B5EF4-FFF2-40B4-BE49-F238E27FC236}">
              <a16:creationId xmlns:a16="http://schemas.microsoft.com/office/drawing/2014/main" id="{00000000-0008-0000-0000-000011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463</xdr:row>
      <xdr:rowOff>0</xdr:rowOff>
    </xdr:from>
    <xdr:ext cx="771525" cy="857250"/>
    <xdr:sp macro="" textlink="">
      <xdr:nvSpPr>
        <xdr:cNvPr id="4114" name="Shape 13">
          <a:extLst>
            <a:ext uri="{FF2B5EF4-FFF2-40B4-BE49-F238E27FC236}">
              <a16:creationId xmlns:a16="http://schemas.microsoft.com/office/drawing/2014/main" id="{00000000-0008-0000-0000-000012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15" name="Shape 29">
          <a:extLst>
            <a:ext uri="{FF2B5EF4-FFF2-40B4-BE49-F238E27FC236}">
              <a16:creationId xmlns:a16="http://schemas.microsoft.com/office/drawing/2014/main" id="{00000000-0008-0000-0000-00001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16" name="Shape 29">
          <a:extLst>
            <a:ext uri="{FF2B5EF4-FFF2-40B4-BE49-F238E27FC236}">
              <a16:creationId xmlns:a16="http://schemas.microsoft.com/office/drawing/2014/main" id="{00000000-0008-0000-0000-00001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17" name="Shape 29">
          <a:extLst>
            <a:ext uri="{FF2B5EF4-FFF2-40B4-BE49-F238E27FC236}">
              <a16:creationId xmlns:a16="http://schemas.microsoft.com/office/drawing/2014/main" id="{00000000-0008-0000-0000-000015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18" name="Shape 29">
          <a:extLst>
            <a:ext uri="{FF2B5EF4-FFF2-40B4-BE49-F238E27FC236}">
              <a16:creationId xmlns:a16="http://schemas.microsoft.com/office/drawing/2014/main" id="{00000000-0008-0000-0000-000016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19" name="Shape 32">
          <a:extLst>
            <a:ext uri="{FF2B5EF4-FFF2-40B4-BE49-F238E27FC236}">
              <a16:creationId xmlns:a16="http://schemas.microsoft.com/office/drawing/2014/main" id="{00000000-0008-0000-0000-00001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20" name="Shape 32">
          <a:extLst>
            <a:ext uri="{FF2B5EF4-FFF2-40B4-BE49-F238E27FC236}">
              <a16:creationId xmlns:a16="http://schemas.microsoft.com/office/drawing/2014/main" id="{00000000-0008-0000-0000-00001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21" name="Shape 32">
          <a:extLst>
            <a:ext uri="{FF2B5EF4-FFF2-40B4-BE49-F238E27FC236}">
              <a16:creationId xmlns:a16="http://schemas.microsoft.com/office/drawing/2014/main" id="{00000000-0008-0000-0000-00001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22" name="Shape 32">
          <a:extLst>
            <a:ext uri="{FF2B5EF4-FFF2-40B4-BE49-F238E27FC236}">
              <a16:creationId xmlns:a16="http://schemas.microsoft.com/office/drawing/2014/main" id="{00000000-0008-0000-0000-00001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23" name="Shape 32">
          <a:extLst>
            <a:ext uri="{FF2B5EF4-FFF2-40B4-BE49-F238E27FC236}">
              <a16:creationId xmlns:a16="http://schemas.microsoft.com/office/drawing/2014/main" id="{00000000-0008-0000-0000-00001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24" name="Shape 32">
          <a:extLst>
            <a:ext uri="{FF2B5EF4-FFF2-40B4-BE49-F238E27FC236}">
              <a16:creationId xmlns:a16="http://schemas.microsoft.com/office/drawing/2014/main" id="{00000000-0008-0000-0000-00001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25" name="Shape 32">
          <a:extLst>
            <a:ext uri="{FF2B5EF4-FFF2-40B4-BE49-F238E27FC236}">
              <a16:creationId xmlns:a16="http://schemas.microsoft.com/office/drawing/2014/main" id="{00000000-0008-0000-0000-00001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26" name="Shape 32">
          <a:extLst>
            <a:ext uri="{FF2B5EF4-FFF2-40B4-BE49-F238E27FC236}">
              <a16:creationId xmlns:a16="http://schemas.microsoft.com/office/drawing/2014/main" id="{00000000-0008-0000-0000-00001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27" name="Shape 32">
          <a:extLst>
            <a:ext uri="{FF2B5EF4-FFF2-40B4-BE49-F238E27FC236}">
              <a16:creationId xmlns:a16="http://schemas.microsoft.com/office/drawing/2014/main" id="{00000000-0008-0000-0000-00001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28" name="Shape 32">
          <a:extLst>
            <a:ext uri="{FF2B5EF4-FFF2-40B4-BE49-F238E27FC236}">
              <a16:creationId xmlns:a16="http://schemas.microsoft.com/office/drawing/2014/main" id="{00000000-0008-0000-0000-00002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29" name="Shape 32">
          <a:extLst>
            <a:ext uri="{FF2B5EF4-FFF2-40B4-BE49-F238E27FC236}">
              <a16:creationId xmlns:a16="http://schemas.microsoft.com/office/drawing/2014/main" id="{00000000-0008-0000-0000-000021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30" name="Shape 32">
          <a:extLst>
            <a:ext uri="{FF2B5EF4-FFF2-40B4-BE49-F238E27FC236}">
              <a16:creationId xmlns:a16="http://schemas.microsoft.com/office/drawing/2014/main" id="{00000000-0008-0000-0000-000022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31" name="Shape 29">
          <a:extLst>
            <a:ext uri="{FF2B5EF4-FFF2-40B4-BE49-F238E27FC236}">
              <a16:creationId xmlns:a16="http://schemas.microsoft.com/office/drawing/2014/main" id="{00000000-0008-0000-0000-00002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32" name="Shape 29">
          <a:extLst>
            <a:ext uri="{FF2B5EF4-FFF2-40B4-BE49-F238E27FC236}">
              <a16:creationId xmlns:a16="http://schemas.microsoft.com/office/drawing/2014/main" id="{00000000-0008-0000-0000-00002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33" name="Shape 29">
          <a:extLst>
            <a:ext uri="{FF2B5EF4-FFF2-40B4-BE49-F238E27FC236}">
              <a16:creationId xmlns:a16="http://schemas.microsoft.com/office/drawing/2014/main" id="{00000000-0008-0000-0000-000025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34" name="Shape 29">
          <a:extLst>
            <a:ext uri="{FF2B5EF4-FFF2-40B4-BE49-F238E27FC236}">
              <a16:creationId xmlns:a16="http://schemas.microsoft.com/office/drawing/2014/main" id="{00000000-0008-0000-0000-000026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35" name="Shape 32">
          <a:extLst>
            <a:ext uri="{FF2B5EF4-FFF2-40B4-BE49-F238E27FC236}">
              <a16:creationId xmlns:a16="http://schemas.microsoft.com/office/drawing/2014/main" id="{00000000-0008-0000-0000-00002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36" name="Shape 32">
          <a:extLst>
            <a:ext uri="{FF2B5EF4-FFF2-40B4-BE49-F238E27FC236}">
              <a16:creationId xmlns:a16="http://schemas.microsoft.com/office/drawing/2014/main" id="{00000000-0008-0000-0000-00002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37" name="Shape 32">
          <a:extLst>
            <a:ext uri="{FF2B5EF4-FFF2-40B4-BE49-F238E27FC236}">
              <a16:creationId xmlns:a16="http://schemas.microsoft.com/office/drawing/2014/main" id="{00000000-0008-0000-0000-00002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38" name="Shape 32">
          <a:extLst>
            <a:ext uri="{FF2B5EF4-FFF2-40B4-BE49-F238E27FC236}">
              <a16:creationId xmlns:a16="http://schemas.microsoft.com/office/drawing/2014/main" id="{00000000-0008-0000-0000-00002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39" name="Shape 32">
          <a:extLst>
            <a:ext uri="{FF2B5EF4-FFF2-40B4-BE49-F238E27FC236}">
              <a16:creationId xmlns:a16="http://schemas.microsoft.com/office/drawing/2014/main" id="{00000000-0008-0000-0000-00002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40" name="Shape 32">
          <a:extLst>
            <a:ext uri="{FF2B5EF4-FFF2-40B4-BE49-F238E27FC236}">
              <a16:creationId xmlns:a16="http://schemas.microsoft.com/office/drawing/2014/main" id="{00000000-0008-0000-0000-00002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41" name="Shape 32">
          <a:extLst>
            <a:ext uri="{FF2B5EF4-FFF2-40B4-BE49-F238E27FC236}">
              <a16:creationId xmlns:a16="http://schemas.microsoft.com/office/drawing/2014/main" id="{00000000-0008-0000-0000-00002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42" name="Shape 32">
          <a:extLst>
            <a:ext uri="{FF2B5EF4-FFF2-40B4-BE49-F238E27FC236}">
              <a16:creationId xmlns:a16="http://schemas.microsoft.com/office/drawing/2014/main" id="{00000000-0008-0000-0000-00002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43" name="Shape 32">
          <a:extLst>
            <a:ext uri="{FF2B5EF4-FFF2-40B4-BE49-F238E27FC236}">
              <a16:creationId xmlns:a16="http://schemas.microsoft.com/office/drawing/2014/main" id="{00000000-0008-0000-0000-00002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44" name="Shape 32">
          <a:extLst>
            <a:ext uri="{FF2B5EF4-FFF2-40B4-BE49-F238E27FC236}">
              <a16:creationId xmlns:a16="http://schemas.microsoft.com/office/drawing/2014/main" id="{00000000-0008-0000-0000-00003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45" name="Shape 32">
          <a:extLst>
            <a:ext uri="{FF2B5EF4-FFF2-40B4-BE49-F238E27FC236}">
              <a16:creationId xmlns:a16="http://schemas.microsoft.com/office/drawing/2014/main" id="{00000000-0008-0000-0000-000031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46" name="Shape 32">
          <a:extLst>
            <a:ext uri="{FF2B5EF4-FFF2-40B4-BE49-F238E27FC236}">
              <a16:creationId xmlns:a16="http://schemas.microsoft.com/office/drawing/2014/main" id="{00000000-0008-0000-0000-000032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47" name="Shape 29">
          <a:extLst>
            <a:ext uri="{FF2B5EF4-FFF2-40B4-BE49-F238E27FC236}">
              <a16:creationId xmlns:a16="http://schemas.microsoft.com/office/drawing/2014/main" id="{00000000-0008-0000-0000-00003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48" name="Shape 29">
          <a:extLst>
            <a:ext uri="{FF2B5EF4-FFF2-40B4-BE49-F238E27FC236}">
              <a16:creationId xmlns:a16="http://schemas.microsoft.com/office/drawing/2014/main" id="{00000000-0008-0000-0000-00003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49" name="Shape 29">
          <a:extLst>
            <a:ext uri="{FF2B5EF4-FFF2-40B4-BE49-F238E27FC236}">
              <a16:creationId xmlns:a16="http://schemas.microsoft.com/office/drawing/2014/main" id="{00000000-0008-0000-0000-000035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66775"/>
    <xdr:sp macro="" textlink="">
      <xdr:nvSpPr>
        <xdr:cNvPr id="4150" name="Shape 29">
          <a:extLst>
            <a:ext uri="{FF2B5EF4-FFF2-40B4-BE49-F238E27FC236}">
              <a16:creationId xmlns:a16="http://schemas.microsoft.com/office/drawing/2014/main" id="{00000000-0008-0000-0000-000036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51" name="Shape 32">
          <a:extLst>
            <a:ext uri="{FF2B5EF4-FFF2-40B4-BE49-F238E27FC236}">
              <a16:creationId xmlns:a16="http://schemas.microsoft.com/office/drawing/2014/main" id="{00000000-0008-0000-0000-00003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52" name="Shape 32">
          <a:extLst>
            <a:ext uri="{FF2B5EF4-FFF2-40B4-BE49-F238E27FC236}">
              <a16:creationId xmlns:a16="http://schemas.microsoft.com/office/drawing/2014/main" id="{00000000-0008-0000-0000-00003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53" name="Shape 32">
          <a:extLst>
            <a:ext uri="{FF2B5EF4-FFF2-40B4-BE49-F238E27FC236}">
              <a16:creationId xmlns:a16="http://schemas.microsoft.com/office/drawing/2014/main" id="{00000000-0008-0000-0000-00003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54" name="Shape 32">
          <a:extLst>
            <a:ext uri="{FF2B5EF4-FFF2-40B4-BE49-F238E27FC236}">
              <a16:creationId xmlns:a16="http://schemas.microsoft.com/office/drawing/2014/main" id="{00000000-0008-0000-0000-00003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55" name="Shape 32">
          <a:extLst>
            <a:ext uri="{FF2B5EF4-FFF2-40B4-BE49-F238E27FC236}">
              <a16:creationId xmlns:a16="http://schemas.microsoft.com/office/drawing/2014/main" id="{00000000-0008-0000-0000-00003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56" name="Shape 32">
          <a:extLst>
            <a:ext uri="{FF2B5EF4-FFF2-40B4-BE49-F238E27FC236}">
              <a16:creationId xmlns:a16="http://schemas.microsoft.com/office/drawing/2014/main" id="{00000000-0008-0000-0000-00003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57" name="Shape 32">
          <a:extLst>
            <a:ext uri="{FF2B5EF4-FFF2-40B4-BE49-F238E27FC236}">
              <a16:creationId xmlns:a16="http://schemas.microsoft.com/office/drawing/2014/main" id="{00000000-0008-0000-0000-00003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58" name="Shape 32">
          <a:extLst>
            <a:ext uri="{FF2B5EF4-FFF2-40B4-BE49-F238E27FC236}">
              <a16:creationId xmlns:a16="http://schemas.microsoft.com/office/drawing/2014/main" id="{00000000-0008-0000-0000-00003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59" name="Shape 32">
          <a:extLst>
            <a:ext uri="{FF2B5EF4-FFF2-40B4-BE49-F238E27FC236}">
              <a16:creationId xmlns:a16="http://schemas.microsoft.com/office/drawing/2014/main" id="{00000000-0008-0000-0000-00003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463</xdr:row>
      <xdr:rowOff>0</xdr:rowOff>
    </xdr:from>
    <xdr:ext cx="771525" cy="857250"/>
    <xdr:sp macro="" textlink="">
      <xdr:nvSpPr>
        <xdr:cNvPr id="4160" name="Shape 32">
          <a:extLst>
            <a:ext uri="{FF2B5EF4-FFF2-40B4-BE49-F238E27FC236}">
              <a16:creationId xmlns:a16="http://schemas.microsoft.com/office/drawing/2014/main" id="{00000000-0008-0000-0000-00004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463</xdr:row>
      <xdr:rowOff>0</xdr:rowOff>
    </xdr:from>
    <xdr:ext cx="771525" cy="857250"/>
    <xdr:sp macro="" textlink="">
      <xdr:nvSpPr>
        <xdr:cNvPr id="4161" name="Shape 13">
          <a:extLst>
            <a:ext uri="{FF2B5EF4-FFF2-40B4-BE49-F238E27FC236}">
              <a16:creationId xmlns:a16="http://schemas.microsoft.com/office/drawing/2014/main" id="{00000000-0008-0000-0000-000041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162" name="Shape 29">
          <a:extLst>
            <a:ext uri="{FF2B5EF4-FFF2-40B4-BE49-F238E27FC236}">
              <a16:creationId xmlns:a16="http://schemas.microsoft.com/office/drawing/2014/main" id="{00000000-0008-0000-0000-00004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163" name="Shape 29">
          <a:extLst>
            <a:ext uri="{FF2B5EF4-FFF2-40B4-BE49-F238E27FC236}">
              <a16:creationId xmlns:a16="http://schemas.microsoft.com/office/drawing/2014/main" id="{00000000-0008-0000-0000-00004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164" name="Shape 29">
          <a:extLst>
            <a:ext uri="{FF2B5EF4-FFF2-40B4-BE49-F238E27FC236}">
              <a16:creationId xmlns:a16="http://schemas.microsoft.com/office/drawing/2014/main" id="{00000000-0008-0000-0000-00004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165" name="Shape 29">
          <a:extLst>
            <a:ext uri="{FF2B5EF4-FFF2-40B4-BE49-F238E27FC236}">
              <a16:creationId xmlns:a16="http://schemas.microsoft.com/office/drawing/2014/main" id="{00000000-0008-0000-0000-000045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66" name="Shape 30">
          <a:extLst>
            <a:ext uri="{FF2B5EF4-FFF2-40B4-BE49-F238E27FC236}">
              <a16:creationId xmlns:a16="http://schemas.microsoft.com/office/drawing/2014/main" id="{00000000-0008-0000-0000-00004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67" name="Shape 30">
          <a:extLst>
            <a:ext uri="{FF2B5EF4-FFF2-40B4-BE49-F238E27FC236}">
              <a16:creationId xmlns:a16="http://schemas.microsoft.com/office/drawing/2014/main" id="{00000000-0008-0000-0000-00004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68" name="Shape 30">
          <a:extLst>
            <a:ext uri="{FF2B5EF4-FFF2-40B4-BE49-F238E27FC236}">
              <a16:creationId xmlns:a16="http://schemas.microsoft.com/office/drawing/2014/main" id="{00000000-0008-0000-0000-00004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69" name="Shape 30">
          <a:extLst>
            <a:ext uri="{FF2B5EF4-FFF2-40B4-BE49-F238E27FC236}">
              <a16:creationId xmlns:a16="http://schemas.microsoft.com/office/drawing/2014/main" id="{00000000-0008-0000-0000-00004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70" name="Shape 30">
          <a:extLst>
            <a:ext uri="{FF2B5EF4-FFF2-40B4-BE49-F238E27FC236}">
              <a16:creationId xmlns:a16="http://schemas.microsoft.com/office/drawing/2014/main" id="{00000000-0008-0000-0000-00004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71" name="Shape 30">
          <a:extLst>
            <a:ext uri="{FF2B5EF4-FFF2-40B4-BE49-F238E27FC236}">
              <a16:creationId xmlns:a16="http://schemas.microsoft.com/office/drawing/2014/main" id="{00000000-0008-0000-0000-00004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72" name="Shape 30">
          <a:extLst>
            <a:ext uri="{FF2B5EF4-FFF2-40B4-BE49-F238E27FC236}">
              <a16:creationId xmlns:a16="http://schemas.microsoft.com/office/drawing/2014/main" id="{00000000-0008-0000-0000-00004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73" name="Shape 30">
          <a:extLst>
            <a:ext uri="{FF2B5EF4-FFF2-40B4-BE49-F238E27FC236}">
              <a16:creationId xmlns:a16="http://schemas.microsoft.com/office/drawing/2014/main" id="{00000000-0008-0000-0000-00004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74" name="Shape 30">
          <a:extLst>
            <a:ext uri="{FF2B5EF4-FFF2-40B4-BE49-F238E27FC236}">
              <a16:creationId xmlns:a16="http://schemas.microsoft.com/office/drawing/2014/main" id="{00000000-0008-0000-0000-00004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75" name="Shape 30">
          <a:extLst>
            <a:ext uri="{FF2B5EF4-FFF2-40B4-BE49-F238E27FC236}">
              <a16:creationId xmlns:a16="http://schemas.microsoft.com/office/drawing/2014/main" id="{00000000-0008-0000-0000-00004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76" name="Shape 30">
          <a:extLst>
            <a:ext uri="{FF2B5EF4-FFF2-40B4-BE49-F238E27FC236}">
              <a16:creationId xmlns:a16="http://schemas.microsoft.com/office/drawing/2014/main" id="{00000000-0008-0000-0000-00005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77" name="Shape 30">
          <a:extLst>
            <a:ext uri="{FF2B5EF4-FFF2-40B4-BE49-F238E27FC236}">
              <a16:creationId xmlns:a16="http://schemas.microsoft.com/office/drawing/2014/main" id="{00000000-0008-0000-0000-000051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178" name="Shape 29">
          <a:extLst>
            <a:ext uri="{FF2B5EF4-FFF2-40B4-BE49-F238E27FC236}">
              <a16:creationId xmlns:a16="http://schemas.microsoft.com/office/drawing/2014/main" id="{00000000-0008-0000-0000-00005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179" name="Shape 29">
          <a:extLst>
            <a:ext uri="{FF2B5EF4-FFF2-40B4-BE49-F238E27FC236}">
              <a16:creationId xmlns:a16="http://schemas.microsoft.com/office/drawing/2014/main" id="{00000000-0008-0000-0000-00005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180" name="Shape 29">
          <a:extLst>
            <a:ext uri="{FF2B5EF4-FFF2-40B4-BE49-F238E27FC236}">
              <a16:creationId xmlns:a16="http://schemas.microsoft.com/office/drawing/2014/main" id="{00000000-0008-0000-0000-00005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181" name="Shape 29">
          <a:extLst>
            <a:ext uri="{FF2B5EF4-FFF2-40B4-BE49-F238E27FC236}">
              <a16:creationId xmlns:a16="http://schemas.microsoft.com/office/drawing/2014/main" id="{00000000-0008-0000-0000-000055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82" name="Shape 30">
          <a:extLst>
            <a:ext uri="{FF2B5EF4-FFF2-40B4-BE49-F238E27FC236}">
              <a16:creationId xmlns:a16="http://schemas.microsoft.com/office/drawing/2014/main" id="{00000000-0008-0000-0000-00005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83" name="Shape 30">
          <a:extLst>
            <a:ext uri="{FF2B5EF4-FFF2-40B4-BE49-F238E27FC236}">
              <a16:creationId xmlns:a16="http://schemas.microsoft.com/office/drawing/2014/main" id="{00000000-0008-0000-0000-00005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84" name="Shape 30">
          <a:extLst>
            <a:ext uri="{FF2B5EF4-FFF2-40B4-BE49-F238E27FC236}">
              <a16:creationId xmlns:a16="http://schemas.microsoft.com/office/drawing/2014/main" id="{00000000-0008-0000-0000-00005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85" name="Shape 30">
          <a:extLst>
            <a:ext uri="{FF2B5EF4-FFF2-40B4-BE49-F238E27FC236}">
              <a16:creationId xmlns:a16="http://schemas.microsoft.com/office/drawing/2014/main" id="{00000000-0008-0000-0000-00005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86" name="Shape 30">
          <a:extLst>
            <a:ext uri="{FF2B5EF4-FFF2-40B4-BE49-F238E27FC236}">
              <a16:creationId xmlns:a16="http://schemas.microsoft.com/office/drawing/2014/main" id="{00000000-0008-0000-0000-00005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87" name="Shape 30">
          <a:extLst>
            <a:ext uri="{FF2B5EF4-FFF2-40B4-BE49-F238E27FC236}">
              <a16:creationId xmlns:a16="http://schemas.microsoft.com/office/drawing/2014/main" id="{00000000-0008-0000-0000-00005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88" name="Shape 30">
          <a:extLst>
            <a:ext uri="{FF2B5EF4-FFF2-40B4-BE49-F238E27FC236}">
              <a16:creationId xmlns:a16="http://schemas.microsoft.com/office/drawing/2014/main" id="{00000000-0008-0000-0000-00005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89" name="Shape 30">
          <a:extLst>
            <a:ext uri="{FF2B5EF4-FFF2-40B4-BE49-F238E27FC236}">
              <a16:creationId xmlns:a16="http://schemas.microsoft.com/office/drawing/2014/main" id="{00000000-0008-0000-0000-00005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90" name="Shape 30">
          <a:extLst>
            <a:ext uri="{FF2B5EF4-FFF2-40B4-BE49-F238E27FC236}">
              <a16:creationId xmlns:a16="http://schemas.microsoft.com/office/drawing/2014/main" id="{00000000-0008-0000-0000-00005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91" name="Shape 30">
          <a:extLst>
            <a:ext uri="{FF2B5EF4-FFF2-40B4-BE49-F238E27FC236}">
              <a16:creationId xmlns:a16="http://schemas.microsoft.com/office/drawing/2014/main" id="{00000000-0008-0000-0000-00005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92" name="Shape 30">
          <a:extLst>
            <a:ext uri="{FF2B5EF4-FFF2-40B4-BE49-F238E27FC236}">
              <a16:creationId xmlns:a16="http://schemas.microsoft.com/office/drawing/2014/main" id="{00000000-0008-0000-0000-00006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93" name="Shape 30">
          <a:extLst>
            <a:ext uri="{FF2B5EF4-FFF2-40B4-BE49-F238E27FC236}">
              <a16:creationId xmlns:a16="http://schemas.microsoft.com/office/drawing/2014/main" id="{00000000-0008-0000-0000-000061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194" name="Shape 29">
          <a:extLst>
            <a:ext uri="{FF2B5EF4-FFF2-40B4-BE49-F238E27FC236}">
              <a16:creationId xmlns:a16="http://schemas.microsoft.com/office/drawing/2014/main" id="{00000000-0008-0000-0000-00006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195" name="Shape 29">
          <a:extLst>
            <a:ext uri="{FF2B5EF4-FFF2-40B4-BE49-F238E27FC236}">
              <a16:creationId xmlns:a16="http://schemas.microsoft.com/office/drawing/2014/main" id="{00000000-0008-0000-0000-00006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196" name="Shape 29">
          <a:extLst>
            <a:ext uri="{FF2B5EF4-FFF2-40B4-BE49-F238E27FC236}">
              <a16:creationId xmlns:a16="http://schemas.microsoft.com/office/drawing/2014/main" id="{00000000-0008-0000-0000-00006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197" name="Shape 29">
          <a:extLst>
            <a:ext uri="{FF2B5EF4-FFF2-40B4-BE49-F238E27FC236}">
              <a16:creationId xmlns:a16="http://schemas.microsoft.com/office/drawing/2014/main" id="{00000000-0008-0000-0000-000065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98" name="Shape 30">
          <a:extLst>
            <a:ext uri="{FF2B5EF4-FFF2-40B4-BE49-F238E27FC236}">
              <a16:creationId xmlns:a16="http://schemas.microsoft.com/office/drawing/2014/main" id="{00000000-0008-0000-0000-00006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199" name="Shape 30">
          <a:extLst>
            <a:ext uri="{FF2B5EF4-FFF2-40B4-BE49-F238E27FC236}">
              <a16:creationId xmlns:a16="http://schemas.microsoft.com/office/drawing/2014/main" id="{00000000-0008-0000-0000-00006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00" name="Shape 30">
          <a:extLst>
            <a:ext uri="{FF2B5EF4-FFF2-40B4-BE49-F238E27FC236}">
              <a16:creationId xmlns:a16="http://schemas.microsoft.com/office/drawing/2014/main" id="{00000000-0008-0000-0000-00006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01" name="Shape 30">
          <a:extLst>
            <a:ext uri="{FF2B5EF4-FFF2-40B4-BE49-F238E27FC236}">
              <a16:creationId xmlns:a16="http://schemas.microsoft.com/office/drawing/2014/main" id="{00000000-0008-0000-0000-00006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02" name="Shape 30">
          <a:extLst>
            <a:ext uri="{FF2B5EF4-FFF2-40B4-BE49-F238E27FC236}">
              <a16:creationId xmlns:a16="http://schemas.microsoft.com/office/drawing/2014/main" id="{00000000-0008-0000-0000-00006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03" name="Shape 30">
          <a:extLst>
            <a:ext uri="{FF2B5EF4-FFF2-40B4-BE49-F238E27FC236}">
              <a16:creationId xmlns:a16="http://schemas.microsoft.com/office/drawing/2014/main" id="{00000000-0008-0000-0000-00006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04" name="Shape 30">
          <a:extLst>
            <a:ext uri="{FF2B5EF4-FFF2-40B4-BE49-F238E27FC236}">
              <a16:creationId xmlns:a16="http://schemas.microsoft.com/office/drawing/2014/main" id="{00000000-0008-0000-0000-00006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05" name="Shape 30">
          <a:extLst>
            <a:ext uri="{FF2B5EF4-FFF2-40B4-BE49-F238E27FC236}">
              <a16:creationId xmlns:a16="http://schemas.microsoft.com/office/drawing/2014/main" id="{00000000-0008-0000-0000-00006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06" name="Shape 30">
          <a:extLst>
            <a:ext uri="{FF2B5EF4-FFF2-40B4-BE49-F238E27FC236}">
              <a16:creationId xmlns:a16="http://schemas.microsoft.com/office/drawing/2014/main" id="{00000000-0008-0000-0000-00006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07" name="Shape 30">
          <a:extLst>
            <a:ext uri="{FF2B5EF4-FFF2-40B4-BE49-F238E27FC236}">
              <a16:creationId xmlns:a16="http://schemas.microsoft.com/office/drawing/2014/main" id="{00000000-0008-0000-0000-00006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464</xdr:row>
      <xdr:rowOff>0</xdr:rowOff>
    </xdr:from>
    <xdr:ext cx="771525" cy="857250"/>
    <xdr:sp macro="" textlink="">
      <xdr:nvSpPr>
        <xdr:cNvPr id="4208" name="Shape 11">
          <a:extLst>
            <a:ext uri="{FF2B5EF4-FFF2-40B4-BE49-F238E27FC236}">
              <a16:creationId xmlns:a16="http://schemas.microsoft.com/office/drawing/2014/main" id="{00000000-0008-0000-0000-00007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209" name="Shape 29">
          <a:extLst>
            <a:ext uri="{FF2B5EF4-FFF2-40B4-BE49-F238E27FC236}">
              <a16:creationId xmlns:a16="http://schemas.microsoft.com/office/drawing/2014/main" id="{00000000-0008-0000-0000-00007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210" name="Shape 29">
          <a:extLst>
            <a:ext uri="{FF2B5EF4-FFF2-40B4-BE49-F238E27FC236}">
              <a16:creationId xmlns:a16="http://schemas.microsoft.com/office/drawing/2014/main" id="{00000000-0008-0000-0000-00007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211" name="Shape 29">
          <a:extLst>
            <a:ext uri="{FF2B5EF4-FFF2-40B4-BE49-F238E27FC236}">
              <a16:creationId xmlns:a16="http://schemas.microsoft.com/office/drawing/2014/main" id="{00000000-0008-0000-0000-00007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212" name="Shape 29">
          <a:extLst>
            <a:ext uri="{FF2B5EF4-FFF2-40B4-BE49-F238E27FC236}">
              <a16:creationId xmlns:a16="http://schemas.microsoft.com/office/drawing/2014/main" id="{00000000-0008-0000-0000-00007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13" name="Shape 30">
          <a:extLst>
            <a:ext uri="{FF2B5EF4-FFF2-40B4-BE49-F238E27FC236}">
              <a16:creationId xmlns:a16="http://schemas.microsoft.com/office/drawing/2014/main" id="{00000000-0008-0000-0000-00007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14" name="Shape 30">
          <a:extLst>
            <a:ext uri="{FF2B5EF4-FFF2-40B4-BE49-F238E27FC236}">
              <a16:creationId xmlns:a16="http://schemas.microsoft.com/office/drawing/2014/main" id="{00000000-0008-0000-0000-00007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15" name="Shape 30">
          <a:extLst>
            <a:ext uri="{FF2B5EF4-FFF2-40B4-BE49-F238E27FC236}">
              <a16:creationId xmlns:a16="http://schemas.microsoft.com/office/drawing/2014/main" id="{00000000-0008-0000-0000-00007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16" name="Shape 30">
          <a:extLst>
            <a:ext uri="{FF2B5EF4-FFF2-40B4-BE49-F238E27FC236}">
              <a16:creationId xmlns:a16="http://schemas.microsoft.com/office/drawing/2014/main" id="{00000000-0008-0000-0000-00007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17" name="Shape 30">
          <a:extLst>
            <a:ext uri="{FF2B5EF4-FFF2-40B4-BE49-F238E27FC236}">
              <a16:creationId xmlns:a16="http://schemas.microsoft.com/office/drawing/2014/main" id="{00000000-0008-0000-0000-00007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18" name="Shape 30">
          <a:extLst>
            <a:ext uri="{FF2B5EF4-FFF2-40B4-BE49-F238E27FC236}">
              <a16:creationId xmlns:a16="http://schemas.microsoft.com/office/drawing/2014/main" id="{00000000-0008-0000-0000-00007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19" name="Shape 30">
          <a:extLst>
            <a:ext uri="{FF2B5EF4-FFF2-40B4-BE49-F238E27FC236}">
              <a16:creationId xmlns:a16="http://schemas.microsoft.com/office/drawing/2014/main" id="{00000000-0008-0000-0000-00007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20" name="Shape 30">
          <a:extLst>
            <a:ext uri="{FF2B5EF4-FFF2-40B4-BE49-F238E27FC236}">
              <a16:creationId xmlns:a16="http://schemas.microsoft.com/office/drawing/2014/main" id="{00000000-0008-0000-0000-00007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21" name="Shape 30">
          <a:extLst>
            <a:ext uri="{FF2B5EF4-FFF2-40B4-BE49-F238E27FC236}">
              <a16:creationId xmlns:a16="http://schemas.microsoft.com/office/drawing/2014/main" id="{00000000-0008-0000-0000-00007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22" name="Shape 30">
          <a:extLst>
            <a:ext uri="{FF2B5EF4-FFF2-40B4-BE49-F238E27FC236}">
              <a16:creationId xmlns:a16="http://schemas.microsoft.com/office/drawing/2014/main" id="{00000000-0008-0000-0000-00007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23" name="Shape 30">
          <a:extLst>
            <a:ext uri="{FF2B5EF4-FFF2-40B4-BE49-F238E27FC236}">
              <a16:creationId xmlns:a16="http://schemas.microsoft.com/office/drawing/2014/main" id="{00000000-0008-0000-0000-00007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24" name="Shape 30">
          <a:extLst>
            <a:ext uri="{FF2B5EF4-FFF2-40B4-BE49-F238E27FC236}">
              <a16:creationId xmlns:a16="http://schemas.microsoft.com/office/drawing/2014/main" id="{00000000-0008-0000-0000-00008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225" name="Shape 29">
          <a:extLst>
            <a:ext uri="{FF2B5EF4-FFF2-40B4-BE49-F238E27FC236}">
              <a16:creationId xmlns:a16="http://schemas.microsoft.com/office/drawing/2014/main" id="{00000000-0008-0000-0000-00008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226" name="Shape 29">
          <a:extLst>
            <a:ext uri="{FF2B5EF4-FFF2-40B4-BE49-F238E27FC236}">
              <a16:creationId xmlns:a16="http://schemas.microsoft.com/office/drawing/2014/main" id="{00000000-0008-0000-0000-00008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227" name="Shape 29">
          <a:extLst>
            <a:ext uri="{FF2B5EF4-FFF2-40B4-BE49-F238E27FC236}">
              <a16:creationId xmlns:a16="http://schemas.microsoft.com/office/drawing/2014/main" id="{00000000-0008-0000-0000-00008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228" name="Shape 29">
          <a:extLst>
            <a:ext uri="{FF2B5EF4-FFF2-40B4-BE49-F238E27FC236}">
              <a16:creationId xmlns:a16="http://schemas.microsoft.com/office/drawing/2014/main" id="{00000000-0008-0000-0000-00008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29" name="Shape 30">
          <a:extLst>
            <a:ext uri="{FF2B5EF4-FFF2-40B4-BE49-F238E27FC236}">
              <a16:creationId xmlns:a16="http://schemas.microsoft.com/office/drawing/2014/main" id="{00000000-0008-0000-0000-00008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30" name="Shape 30">
          <a:extLst>
            <a:ext uri="{FF2B5EF4-FFF2-40B4-BE49-F238E27FC236}">
              <a16:creationId xmlns:a16="http://schemas.microsoft.com/office/drawing/2014/main" id="{00000000-0008-0000-0000-00008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31" name="Shape 30">
          <a:extLst>
            <a:ext uri="{FF2B5EF4-FFF2-40B4-BE49-F238E27FC236}">
              <a16:creationId xmlns:a16="http://schemas.microsoft.com/office/drawing/2014/main" id="{00000000-0008-0000-0000-00008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32" name="Shape 30">
          <a:extLst>
            <a:ext uri="{FF2B5EF4-FFF2-40B4-BE49-F238E27FC236}">
              <a16:creationId xmlns:a16="http://schemas.microsoft.com/office/drawing/2014/main" id="{00000000-0008-0000-0000-00008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33" name="Shape 30">
          <a:extLst>
            <a:ext uri="{FF2B5EF4-FFF2-40B4-BE49-F238E27FC236}">
              <a16:creationId xmlns:a16="http://schemas.microsoft.com/office/drawing/2014/main" id="{00000000-0008-0000-0000-00008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34" name="Shape 30">
          <a:extLst>
            <a:ext uri="{FF2B5EF4-FFF2-40B4-BE49-F238E27FC236}">
              <a16:creationId xmlns:a16="http://schemas.microsoft.com/office/drawing/2014/main" id="{00000000-0008-0000-0000-00008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35" name="Shape 30">
          <a:extLst>
            <a:ext uri="{FF2B5EF4-FFF2-40B4-BE49-F238E27FC236}">
              <a16:creationId xmlns:a16="http://schemas.microsoft.com/office/drawing/2014/main" id="{00000000-0008-0000-0000-00008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36" name="Shape 30">
          <a:extLst>
            <a:ext uri="{FF2B5EF4-FFF2-40B4-BE49-F238E27FC236}">
              <a16:creationId xmlns:a16="http://schemas.microsoft.com/office/drawing/2014/main" id="{00000000-0008-0000-0000-00008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37" name="Shape 30">
          <a:extLst>
            <a:ext uri="{FF2B5EF4-FFF2-40B4-BE49-F238E27FC236}">
              <a16:creationId xmlns:a16="http://schemas.microsoft.com/office/drawing/2014/main" id="{00000000-0008-0000-0000-00008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38" name="Shape 30">
          <a:extLst>
            <a:ext uri="{FF2B5EF4-FFF2-40B4-BE49-F238E27FC236}">
              <a16:creationId xmlns:a16="http://schemas.microsoft.com/office/drawing/2014/main" id="{00000000-0008-0000-0000-00008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39" name="Shape 30">
          <a:extLst>
            <a:ext uri="{FF2B5EF4-FFF2-40B4-BE49-F238E27FC236}">
              <a16:creationId xmlns:a16="http://schemas.microsoft.com/office/drawing/2014/main" id="{00000000-0008-0000-0000-00008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40" name="Shape 30">
          <a:extLst>
            <a:ext uri="{FF2B5EF4-FFF2-40B4-BE49-F238E27FC236}">
              <a16:creationId xmlns:a16="http://schemas.microsoft.com/office/drawing/2014/main" id="{00000000-0008-0000-0000-000090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241" name="Shape 29">
          <a:extLst>
            <a:ext uri="{FF2B5EF4-FFF2-40B4-BE49-F238E27FC236}">
              <a16:creationId xmlns:a16="http://schemas.microsoft.com/office/drawing/2014/main" id="{00000000-0008-0000-0000-00009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242" name="Shape 29">
          <a:extLst>
            <a:ext uri="{FF2B5EF4-FFF2-40B4-BE49-F238E27FC236}">
              <a16:creationId xmlns:a16="http://schemas.microsoft.com/office/drawing/2014/main" id="{00000000-0008-0000-0000-00009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243" name="Shape 29">
          <a:extLst>
            <a:ext uri="{FF2B5EF4-FFF2-40B4-BE49-F238E27FC236}">
              <a16:creationId xmlns:a16="http://schemas.microsoft.com/office/drawing/2014/main" id="{00000000-0008-0000-0000-00009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244" name="Shape 29">
          <a:extLst>
            <a:ext uri="{FF2B5EF4-FFF2-40B4-BE49-F238E27FC236}">
              <a16:creationId xmlns:a16="http://schemas.microsoft.com/office/drawing/2014/main" id="{00000000-0008-0000-0000-000094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45" name="Shape 30">
          <a:extLst>
            <a:ext uri="{FF2B5EF4-FFF2-40B4-BE49-F238E27FC236}">
              <a16:creationId xmlns:a16="http://schemas.microsoft.com/office/drawing/2014/main" id="{00000000-0008-0000-0000-00009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46" name="Shape 30">
          <a:extLst>
            <a:ext uri="{FF2B5EF4-FFF2-40B4-BE49-F238E27FC236}">
              <a16:creationId xmlns:a16="http://schemas.microsoft.com/office/drawing/2014/main" id="{00000000-0008-0000-0000-00009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47" name="Shape 30">
          <a:extLst>
            <a:ext uri="{FF2B5EF4-FFF2-40B4-BE49-F238E27FC236}">
              <a16:creationId xmlns:a16="http://schemas.microsoft.com/office/drawing/2014/main" id="{00000000-0008-0000-0000-00009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48" name="Shape 30">
          <a:extLst>
            <a:ext uri="{FF2B5EF4-FFF2-40B4-BE49-F238E27FC236}">
              <a16:creationId xmlns:a16="http://schemas.microsoft.com/office/drawing/2014/main" id="{00000000-0008-0000-0000-00009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49" name="Shape 30">
          <a:extLst>
            <a:ext uri="{FF2B5EF4-FFF2-40B4-BE49-F238E27FC236}">
              <a16:creationId xmlns:a16="http://schemas.microsoft.com/office/drawing/2014/main" id="{00000000-0008-0000-0000-00009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50" name="Shape 30">
          <a:extLst>
            <a:ext uri="{FF2B5EF4-FFF2-40B4-BE49-F238E27FC236}">
              <a16:creationId xmlns:a16="http://schemas.microsoft.com/office/drawing/2014/main" id="{00000000-0008-0000-0000-00009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51" name="Shape 30">
          <a:extLst>
            <a:ext uri="{FF2B5EF4-FFF2-40B4-BE49-F238E27FC236}">
              <a16:creationId xmlns:a16="http://schemas.microsoft.com/office/drawing/2014/main" id="{00000000-0008-0000-0000-00009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52" name="Shape 30">
          <a:extLst>
            <a:ext uri="{FF2B5EF4-FFF2-40B4-BE49-F238E27FC236}">
              <a16:creationId xmlns:a16="http://schemas.microsoft.com/office/drawing/2014/main" id="{00000000-0008-0000-0000-00009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53" name="Shape 30">
          <a:extLst>
            <a:ext uri="{FF2B5EF4-FFF2-40B4-BE49-F238E27FC236}">
              <a16:creationId xmlns:a16="http://schemas.microsoft.com/office/drawing/2014/main" id="{00000000-0008-0000-0000-00009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254" name="Shape 30">
          <a:extLst>
            <a:ext uri="{FF2B5EF4-FFF2-40B4-BE49-F238E27FC236}">
              <a16:creationId xmlns:a16="http://schemas.microsoft.com/office/drawing/2014/main" id="{00000000-0008-0000-0000-00009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464</xdr:row>
      <xdr:rowOff>0</xdr:rowOff>
    </xdr:from>
    <xdr:ext cx="771525" cy="857250"/>
    <xdr:sp macro="" textlink="">
      <xdr:nvSpPr>
        <xdr:cNvPr id="4255" name="Shape 11">
          <a:extLst>
            <a:ext uri="{FF2B5EF4-FFF2-40B4-BE49-F238E27FC236}">
              <a16:creationId xmlns:a16="http://schemas.microsoft.com/office/drawing/2014/main" id="{00000000-0008-0000-0000-00009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256" name="Shape 29">
          <a:extLst>
            <a:ext uri="{FF2B5EF4-FFF2-40B4-BE49-F238E27FC236}">
              <a16:creationId xmlns:a16="http://schemas.microsoft.com/office/drawing/2014/main" id="{00000000-0008-0000-0000-0000A0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257" name="Shape 29">
          <a:extLst>
            <a:ext uri="{FF2B5EF4-FFF2-40B4-BE49-F238E27FC236}">
              <a16:creationId xmlns:a16="http://schemas.microsoft.com/office/drawing/2014/main" id="{00000000-0008-0000-0000-0000A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258" name="Shape 29">
          <a:extLst>
            <a:ext uri="{FF2B5EF4-FFF2-40B4-BE49-F238E27FC236}">
              <a16:creationId xmlns:a16="http://schemas.microsoft.com/office/drawing/2014/main" id="{00000000-0008-0000-0000-0000A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259" name="Shape 29">
          <a:extLst>
            <a:ext uri="{FF2B5EF4-FFF2-40B4-BE49-F238E27FC236}">
              <a16:creationId xmlns:a16="http://schemas.microsoft.com/office/drawing/2014/main" id="{00000000-0008-0000-0000-0000A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60" name="Shape 30">
          <a:extLst>
            <a:ext uri="{FF2B5EF4-FFF2-40B4-BE49-F238E27FC236}">
              <a16:creationId xmlns:a16="http://schemas.microsoft.com/office/drawing/2014/main" id="{00000000-0008-0000-0000-0000A4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61" name="Shape 30">
          <a:extLst>
            <a:ext uri="{FF2B5EF4-FFF2-40B4-BE49-F238E27FC236}">
              <a16:creationId xmlns:a16="http://schemas.microsoft.com/office/drawing/2014/main" id="{00000000-0008-0000-0000-0000A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62" name="Shape 30">
          <a:extLst>
            <a:ext uri="{FF2B5EF4-FFF2-40B4-BE49-F238E27FC236}">
              <a16:creationId xmlns:a16="http://schemas.microsoft.com/office/drawing/2014/main" id="{00000000-0008-0000-0000-0000A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63" name="Shape 30">
          <a:extLst>
            <a:ext uri="{FF2B5EF4-FFF2-40B4-BE49-F238E27FC236}">
              <a16:creationId xmlns:a16="http://schemas.microsoft.com/office/drawing/2014/main" id="{00000000-0008-0000-0000-0000A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64" name="Shape 30">
          <a:extLst>
            <a:ext uri="{FF2B5EF4-FFF2-40B4-BE49-F238E27FC236}">
              <a16:creationId xmlns:a16="http://schemas.microsoft.com/office/drawing/2014/main" id="{00000000-0008-0000-0000-0000A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65" name="Shape 30">
          <a:extLst>
            <a:ext uri="{FF2B5EF4-FFF2-40B4-BE49-F238E27FC236}">
              <a16:creationId xmlns:a16="http://schemas.microsoft.com/office/drawing/2014/main" id="{00000000-0008-0000-0000-0000A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66" name="Shape 30">
          <a:extLst>
            <a:ext uri="{FF2B5EF4-FFF2-40B4-BE49-F238E27FC236}">
              <a16:creationId xmlns:a16="http://schemas.microsoft.com/office/drawing/2014/main" id="{00000000-0008-0000-0000-0000A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67" name="Shape 30">
          <a:extLst>
            <a:ext uri="{FF2B5EF4-FFF2-40B4-BE49-F238E27FC236}">
              <a16:creationId xmlns:a16="http://schemas.microsoft.com/office/drawing/2014/main" id="{00000000-0008-0000-0000-0000A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68" name="Shape 30">
          <a:extLst>
            <a:ext uri="{FF2B5EF4-FFF2-40B4-BE49-F238E27FC236}">
              <a16:creationId xmlns:a16="http://schemas.microsoft.com/office/drawing/2014/main" id="{00000000-0008-0000-0000-0000A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69" name="Shape 30">
          <a:extLst>
            <a:ext uri="{FF2B5EF4-FFF2-40B4-BE49-F238E27FC236}">
              <a16:creationId xmlns:a16="http://schemas.microsoft.com/office/drawing/2014/main" id="{00000000-0008-0000-0000-0000A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70" name="Shape 30">
          <a:extLst>
            <a:ext uri="{FF2B5EF4-FFF2-40B4-BE49-F238E27FC236}">
              <a16:creationId xmlns:a16="http://schemas.microsoft.com/office/drawing/2014/main" id="{00000000-0008-0000-0000-0000A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71" name="Shape 30">
          <a:extLst>
            <a:ext uri="{FF2B5EF4-FFF2-40B4-BE49-F238E27FC236}">
              <a16:creationId xmlns:a16="http://schemas.microsoft.com/office/drawing/2014/main" id="{00000000-0008-0000-0000-0000A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272" name="Shape 29">
          <a:extLst>
            <a:ext uri="{FF2B5EF4-FFF2-40B4-BE49-F238E27FC236}">
              <a16:creationId xmlns:a16="http://schemas.microsoft.com/office/drawing/2014/main" id="{00000000-0008-0000-0000-0000B0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273" name="Shape 29">
          <a:extLst>
            <a:ext uri="{FF2B5EF4-FFF2-40B4-BE49-F238E27FC236}">
              <a16:creationId xmlns:a16="http://schemas.microsoft.com/office/drawing/2014/main" id="{00000000-0008-0000-0000-0000B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274" name="Shape 29">
          <a:extLst>
            <a:ext uri="{FF2B5EF4-FFF2-40B4-BE49-F238E27FC236}">
              <a16:creationId xmlns:a16="http://schemas.microsoft.com/office/drawing/2014/main" id="{00000000-0008-0000-0000-0000B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275" name="Shape 29">
          <a:extLst>
            <a:ext uri="{FF2B5EF4-FFF2-40B4-BE49-F238E27FC236}">
              <a16:creationId xmlns:a16="http://schemas.microsoft.com/office/drawing/2014/main" id="{00000000-0008-0000-0000-0000B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76" name="Shape 30">
          <a:extLst>
            <a:ext uri="{FF2B5EF4-FFF2-40B4-BE49-F238E27FC236}">
              <a16:creationId xmlns:a16="http://schemas.microsoft.com/office/drawing/2014/main" id="{00000000-0008-0000-0000-0000B4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77" name="Shape 30">
          <a:extLst>
            <a:ext uri="{FF2B5EF4-FFF2-40B4-BE49-F238E27FC236}">
              <a16:creationId xmlns:a16="http://schemas.microsoft.com/office/drawing/2014/main" id="{00000000-0008-0000-0000-0000B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78" name="Shape 30">
          <a:extLst>
            <a:ext uri="{FF2B5EF4-FFF2-40B4-BE49-F238E27FC236}">
              <a16:creationId xmlns:a16="http://schemas.microsoft.com/office/drawing/2014/main" id="{00000000-0008-0000-0000-0000B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79" name="Shape 30">
          <a:extLst>
            <a:ext uri="{FF2B5EF4-FFF2-40B4-BE49-F238E27FC236}">
              <a16:creationId xmlns:a16="http://schemas.microsoft.com/office/drawing/2014/main" id="{00000000-0008-0000-0000-0000B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80" name="Shape 30">
          <a:extLst>
            <a:ext uri="{FF2B5EF4-FFF2-40B4-BE49-F238E27FC236}">
              <a16:creationId xmlns:a16="http://schemas.microsoft.com/office/drawing/2014/main" id="{00000000-0008-0000-0000-0000B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81" name="Shape 30">
          <a:extLst>
            <a:ext uri="{FF2B5EF4-FFF2-40B4-BE49-F238E27FC236}">
              <a16:creationId xmlns:a16="http://schemas.microsoft.com/office/drawing/2014/main" id="{00000000-0008-0000-0000-0000B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82" name="Shape 30">
          <a:extLst>
            <a:ext uri="{FF2B5EF4-FFF2-40B4-BE49-F238E27FC236}">
              <a16:creationId xmlns:a16="http://schemas.microsoft.com/office/drawing/2014/main" id="{00000000-0008-0000-0000-0000B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83" name="Shape 30">
          <a:extLst>
            <a:ext uri="{FF2B5EF4-FFF2-40B4-BE49-F238E27FC236}">
              <a16:creationId xmlns:a16="http://schemas.microsoft.com/office/drawing/2014/main" id="{00000000-0008-0000-0000-0000B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84" name="Shape 30">
          <a:extLst>
            <a:ext uri="{FF2B5EF4-FFF2-40B4-BE49-F238E27FC236}">
              <a16:creationId xmlns:a16="http://schemas.microsoft.com/office/drawing/2014/main" id="{00000000-0008-0000-0000-0000B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85" name="Shape 30">
          <a:extLst>
            <a:ext uri="{FF2B5EF4-FFF2-40B4-BE49-F238E27FC236}">
              <a16:creationId xmlns:a16="http://schemas.microsoft.com/office/drawing/2014/main" id="{00000000-0008-0000-0000-0000B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86" name="Shape 30">
          <a:extLst>
            <a:ext uri="{FF2B5EF4-FFF2-40B4-BE49-F238E27FC236}">
              <a16:creationId xmlns:a16="http://schemas.microsoft.com/office/drawing/2014/main" id="{00000000-0008-0000-0000-0000B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87" name="Shape 30">
          <a:extLst>
            <a:ext uri="{FF2B5EF4-FFF2-40B4-BE49-F238E27FC236}">
              <a16:creationId xmlns:a16="http://schemas.microsoft.com/office/drawing/2014/main" id="{00000000-0008-0000-0000-0000BF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288" name="Shape 29">
          <a:extLst>
            <a:ext uri="{FF2B5EF4-FFF2-40B4-BE49-F238E27FC236}">
              <a16:creationId xmlns:a16="http://schemas.microsoft.com/office/drawing/2014/main" id="{00000000-0008-0000-0000-0000C0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289" name="Shape 29">
          <a:extLst>
            <a:ext uri="{FF2B5EF4-FFF2-40B4-BE49-F238E27FC236}">
              <a16:creationId xmlns:a16="http://schemas.microsoft.com/office/drawing/2014/main" id="{00000000-0008-0000-0000-0000C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290" name="Shape 29">
          <a:extLst>
            <a:ext uri="{FF2B5EF4-FFF2-40B4-BE49-F238E27FC236}">
              <a16:creationId xmlns:a16="http://schemas.microsoft.com/office/drawing/2014/main" id="{00000000-0008-0000-0000-0000C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291" name="Shape 29">
          <a:extLst>
            <a:ext uri="{FF2B5EF4-FFF2-40B4-BE49-F238E27FC236}">
              <a16:creationId xmlns:a16="http://schemas.microsoft.com/office/drawing/2014/main" id="{00000000-0008-0000-0000-0000C3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92" name="Shape 30">
          <a:extLst>
            <a:ext uri="{FF2B5EF4-FFF2-40B4-BE49-F238E27FC236}">
              <a16:creationId xmlns:a16="http://schemas.microsoft.com/office/drawing/2014/main" id="{00000000-0008-0000-0000-0000C4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93" name="Shape 30">
          <a:extLst>
            <a:ext uri="{FF2B5EF4-FFF2-40B4-BE49-F238E27FC236}">
              <a16:creationId xmlns:a16="http://schemas.microsoft.com/office/drawing/2014/main" id="{00000000-0008-0000-0000-0000C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94" name="Shape 30">
          <a:extLst>
            <a:ext uri="{FF2B5EF4-FFF2-40B4-BE49-F238E27FC236}">
              <a16:creationId xmlns:a16="http://schemas.microsoft.com/office/drawing/2014/main" id="{00000000-0008-0000-0000-0000C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95" name="Shape 30">
          <a:extLst>
            <a:ext uri="{FF2B5EF4-FFF2-40B4-BE49-F238E27FC236}">
              <a16:creationId xmlns:a16="http://schemas.microsoft.com/office/drawing/2014/main" id="{00000000-0008-0000-0000-0000C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96" name="Shape 30">
          <a:extLst>
            <a:ext uri="{FF2B5EF4-FFF2-40B4-BE49-F238E27FC236}">
              <a16:creationId xmlns:a16="http://schemas.microsoft.com/office/drawing/2014/main" id="{00000000-0008-0000-0000-0000C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97" name="Shape 30">
          <a:extLst>
            <a:ext uri="{FF2B5EF4-FFF2-40B4-BE49-F238E27FC236}">
              <a16:creationId xmlns:a16="http://schemas.microsoft.com/office/drawing/2014/main" id="{00000000-0008-0000-0000-0000C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98" name="Shape 30">
          <a:extLst>
            <a:ext uri="{FF2B5EF4-FFF2-40B4-BE49-F238E27FC236}">
              <a16:creationId xmlns:a16="http://schemas.microsoft.com/office/drawing/2014/main" id="{00000000-0008-0000-0000-0000C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299" name="Shape 30">
          <a:extLst>
            <a:ext uri="{FF2B5EF4-FFF2-40B4-BE49-F238E27FC236}">
              <a16:creationId xmlns:a16="http://schemas.microsoft.com/office/drawing/2014/main" id="{00000000-0008-0000-0000-0000C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00" name="Shape 30">
          <a:extLst>
            <a:ext uri="{FF2B5EF4-FFF2-40B4-BE49-F238E27FC236}">
              <a16:creationId xmlns:a16="http://schemas.microsoft.com/office/drawing/2014/main" id="{00000000-0008-0000-0000-0000C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01" name="Shape 30">
          <a:extLst>
            <a:ext uri="{FF2B5EF4-FFF2-40B4-BE49-F238E27FC236}">
              <a16:creationId xmlns:a16="http://schemas.microsoft.com/office/drawing/2014/main" id="{00000000-0008-0000-0000-0000C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465</xdr:row>
      <xdr:rowOff>0</xdr:rowOff>
    </xdr:from>
    <xdr:ext cx="771525" cy="857250"/>
    <xdr:sp macro="" textlink="">
      <xdr:nvSpPr>
        <xdr:cNvPr id="4302" name="Shape 11">
          <a:extLst>
            <a:ext uri="{FF2B5EF4-FFF2-40B4-BE49-F238E27FC236}">
              <a16:creationId xmlns:a16="http://schemas.microsoft.com/office/drawing/2014/main" id="{00000000-0008-0000-0000-0000C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303" name="Shape 29">
          <a:extLst>
            <a:ext uri="{FF2B5EF4-FFF2-40B4-BE49-F238E27FC236}">
              <a16:creationId xmlns:a16="http://schemas.microsoft.com/office/drawing/2014/main" id="{00000000-0008-0000-0000-0000CF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304" name="Shape 29">
          <a:extLst>
            <a:ext uri="{FF2B5EF4-FFF2-40B4-BE49-F238E27FC236}">
              <a16:creationId xmlns:a16="http://schemas.microsoft.com/office/drawing/2014/main" id="{00000000-0008-0000-0000-0000D0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305" name="Shape 29">
          <a:extLst>
            <a:ext uri="{FF2B5EF4-FFF2-40B4-BE49-F238E27FC236}">
              <a16:creationId xmlns:a16="http://schemas.microsoft.com/office/drawing/2014/main" id="{00000000-0008-0000-0000-0000D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306" name="Shape 29">
          <a:extLst>
            <a:ext uri="{FF2B5EF4-FFF2-40B4-BE49-F238E27FC236}">
              <a16:creationId xmlns:a16="http://schemas.microsoft.com/office/drawing/2014/main" id="{00000000-0008-0000-0000-0000D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07" name="Shape 30">
          <a:extLst>
            <a:ext uri="{FF2B5EF4-FFF2-40B4-BE49-F238E27FC236}">
              <a16:creationId xmlns:a16="http://schemas.microsoft.com/office/drawing/2014/main" id="{00000000-0008-0000-0000-0000D3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08" name="Shape 30">
          <a:extLst>
            <a:ext uri="{FF2B5EF4-FFF2-40B4-BE49-F238E27FC236}">
              <a16:creationId xmlns:a16="http://schemas.microsoft.com/office/drawing/2014/main" id="{00000000-0008-0000-0000-0000D4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09" name="Shape 30">
          <a:extLst>
            <a:ext uri="{FF2B5EF4-FFF2-40B4-BE49-F238E27FC236}">
              <a16:creationId xmlns:a16="http://schemas.microsoft.com/office/drawing/2014/main" id="{00000000-0008-0000-0000-0000D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10" name="Shape 30">
          <a:extLst>
            <a:ext uri="{FF2B5EF4-FFF2-40B4-BE49-F238E27FC236}">
              <a16:creationId xmlns:a16="http://schemas.microsoft.com/office/drawing/2014/main" id="{00000000-0008-0000-0000-0000D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11" name="Shape 30">
          <a:extLst>
            <a:ext uri="{FF2B5EF4-FFF2-40B4-BE49-F238E27FC236}">
              <a16:creationId xmlns:a16="http://schemas.microsoft.com/office/drawing/2014/main" id="{00000000-0008-0000-0000-0000D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12" name="Shape 30">
          <a:extLst>
            <a:ext uri="{FF2B5EF4-FFF2-40B4-BE49-F238E27FC236}">
              <a16:creationId xmlns:a16="http://schemas.microsoft.com/office/drawing/2014/main" id="{00000000-0008-0000-0000-0000D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13" name="Shape 30">
          <a:extLst>
            <a:ext uri="{FF2B5EF4-FFF2-40B4-BE49-F238E27FC236}">
              <a16:creationId xmlns:a16="http://schemas.microsoft.com/office/drawing/2014/main" id="{00000000-0008-0000-0000-0000D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14" name="Shape 30">
          <a:extLst>
            <a:ext uri="{FF2B5EF4-FFF2-40B4-BE49-F238E27FC236}">
              <a16:creationId xmlns:a16="http://schemas.microsoft.com/office/drawing/2014/main" id="{00000000-0008-0000-0000-0000D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15" name="Shape 30">
          <a:extLst>
            <a:ext uri="{FF2B5EF4-FFF2-40B4-BE49-F238E27FC236}">
              <a16:creationId xmlns:a16="http://schemas.microsoft.com/office/drawing/2014/main" id="{00000000-0008-0000-0000-0000D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16" name="Shape 30">
          <a:extLst>
            <a:ext uri="{FF2B5EF4-FFF2-40B4-BE49-F238E27FC236}">
              <a16:creationId xmlns:a16="http://schemas.microsoft.com/office/drawing/2014/main" id="{00000000-0008-0000-0000-0000D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17" name="Shape 30">
          <a:extLst>
            <a:ext uri="{FF2B5EF4-FFF2-40B4-BE49-F238E27FC236}">
              <a16:creationId xmlns:a16="http://schemas.microsoft.com/office/drawing/2014/main" id="{00000000-0008-0000-0000-0000D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18" name="Shape 30">
          <a:extLst>
            <a:ext uri="{FF2B5EF4-FFF2-40B4-BE49-F238E27FC236}">
              <a16:creationId xmlns:a16="http://schemas.microsoft.com/office/drawing/2014/main" id="{00000000-0008-0000-0000-0000D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319" name="Shape 29">
          <a:extLst>
            <a:ext uri="{FF2B5EF4-FFF2-40B4-BE49-F238E27FC236}">
              <a16:creationId xmlns:a16="http://schemas.microsoft.com/office/drawing/2014/main" id="{00000000-0008-0000-0000-0000DF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320" name="Shape 29">
          <a:extLst>
            <a:ext uri="{FF2B5EF4-FFF2-40B4-BE49-F238E27FC236}">
              <a16:creationId xmlns:a16="http://schemas.microsoft.com/office/drawing/2014/main" id="{00000000-0008-0000-0000-0000E0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321" name="Shape 29">
          <a:extLst>
            <a:ext uri="{FF2B5EF4-FFF2-40B4-BE49-F238E27FC236}">
              <a16:creationId xmlns:a16="http://schemas.microsoft.com/office/drawing/2014/main" id="{00000000-0008-0000-0000-0000E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322" name="Shape 29">
          <a:extLst>
            <a:ext uri="{FF2B5EF4-FFF2-40B4-BE49-F238E27FC236}">
              <a16:creationId xmlns:a16="http://schemas.microsoft.com/office/drawing/2014/main" id="{00000000-0008-0000-0000-0000E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23" name="Shape 30">
          <a:extLst>
            <a:ext uri="{FF2B5EF4-FFF2-40B4-BE49-F238E27FC236}">
              <a16:creationId xmlns:a16="http://schemas.microsoft.com/office/drawing/2014/main" id="{00000000-0008-0000-0000-0000E3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24" name="Shape 30">
          <a:extLst>
            <a:ext uri="{FF2B5EF4-FFF2-40B4-BE49-F238E27FC236}">
              <a16:creationId xmlns:a16="http://schemas.microsoft.com/office/drawing/2014/main" id="{00000000-0008-0000-0000-0000E4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25" name="Shape 30">
          <a:extLst>
            <a:ext uri="{FF2B5EF4-FFF2-40B4-BE49-F238E27FC236}">
              <a16:creationId xmlns:a16="http://schemas.microsoft.com/office/drawing/2014/main" id="{00000000-0008-0000-0000-0000E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26" name="Shape 30">
          <a:extLst>
            <a:ext uri="{FF2B5EF4-FFF2-40B4-BE49-F238E27FC236}">
              <a16:creationId xmlns:a16="http://schemas.microsoft.com/office/drawing/2014/main" id="{00000000-0008-0000-0000-0000E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27" name="Shape 30">
          <a:extLst>
            <a:ext uri="{FF2B5EF4-FFF2-40B4-BE49-F238E27FC236}">
              <a16:creationId xmlns:a16="http://schemas.microsoft.com/office/drawing/2014/main" id="{00000000-0008-0000-0000-0000E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28" name="Shape 30">
          <a:extLst>
            <a:ext uri="{FF2B5EF4-FFF2-40B4-BE49-F238E27FC236}">
              <a16:creationId xmlns:a16="http://schemas.microsoft.com/office/drawing/2014/main" id="{00000000-0008-0000-0000-0000E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29" name="Shape 30">
          <a:extLst>
            <a:ext uri="{FF2B5EF4-FFF2-40B4-BE49-F238E27FC236}">
              <a16:creationId xmlns:a16="http://schemas.microsoft.com/office/drawing/2014/main" id="{00000000-0008-0000-0000-0000E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30" name="Shape 30">
          <a:extLst>
            <a:ext uri="{FF2B5EF4-FFF2-40B4-BE49-F238E27FC236}">
              <a16:creationId xmlns:a16="http://schemas.microsoft.com/office/drawing/2014/main" id="{00000000-0008-0000-0000-0000E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31" name="Shape 30">
          <a:extLst>
            <a:ext uri="{FF2B5EF4-FFF2-40B4-BE49-F238E27FC236}">
              <a16:creationId xmlns:a16="http://schemas.microsoft.com/office/drawing/2014/main" id="{00000000-0008-0000-0000-0000E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32" name="Shape 30">
          <a:extLst>
            <a:ext uri="{FF2B5EF4-FFF2-40B4-BE49-F238E27FC236}">
              <a16:creationId xmlns:a16="http://schemas.microsoft.com/office/drawing/2014/main" id="{00000000-0008-0000-0000-0000E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33" name="Shape 30">
          <a:extLst>
            <a:ext uri="{FF2B5EF4-FFF2-40B4-BE49-F238E27FC236}">
              <a16:creationId xmlns:a16="http://schemas.microsoft.com/office/drawing/2014/main" id="{00000000-0008-0000-0000-0000E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34" name="Shape 30">
          <a:extLst>
            <a:ext uri="{FF2B5EF4-FFF2-40B4-BE49-F238E27FC236}">
              <a16:creationId xmlns:a16="http://schemas.microsoft.com/office/drawing/2014/main" id="{00000000-0008-0000-0000-0000EE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335" name="Shape 29">
          <a:extLst>
            <a:ext uri="{FF2B5EF4-FFF2-40B4-BE49-F238E27FC236}">
              <a16:creationId xmlns:a16="http://schemas.microsoft.com/office/drawing/2014/main" id="{00000000-0008-0000-0000-0000EF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336" name="Shape 29">
          <a:extLst>
            <a:ext uri="{FF2B5EF4-FFF2-40B4-BE49-F238E27FC236}">
              <a16:creationId xmlns:a16="http://schemas.microsoft.com/office/drawing/2014/main" id="{00000000-0008-0000-0000-0000F0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337" name="Shape 29">
          <a:extLst>
            <a:ext uri="{FF2B5EF4-FFF2-40B4-BE49-F238E27FC236}">
              <a16:creationId xmlns:a16="http://schemas.microsoft.com/office/drawing/2014/main" id="{00000000-0008-0000-0000-0000F1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4338" name="Shape 29">
          <a:extLst>
            <a:ext uri="{FF2B5EF4-FFF2-40B4-BE49-F238E27FC236}">
              <a16:creationId xmlns:a16="http://schemas.microsoft.com/office/drawing/2014/main" id="{00000000-0008-0000-0000-0000F2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39" name="Shape 30">
          <a:extLst>
            <a:ext uri="{FF2B5EF4-FFF2-40B4-BE49-F238E27FC236}">
              <a16:creationId xmlns:a16="http://schemas.microsoft.com/office/drawing/2014/main" id="{00000000-0008-0000-0000-0000F3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40" name="Shape 30">
          <a:extLst>
            <a:ext uri="{FF2B5EF4-FFF2-40B4-BE49-F238E27FC236}">
              <a16:creationId xmlns:a16="http://schemas.microsoft.com/office/drawing/2014/main" id="{00000000-0008-0000-0000-0000F4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41" name="Shape 30">
          <a:extLst>
            <a:ext uri="{FF2B5EF4-FFF2-40B4-BE49-F238E27FC236}">
              <a16:creationId xmlns:a16="http://schemas.microsoft.com/office/drawing/2014/main" id="{00000000-0008-0000-0000-0000F5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42" name="Shape 30">
          <a:extLst>
            <a:ext uri="{FF2B5EF4-FFF2-40B4-BE49-F238E27FC236}">
              <a16:creationId xmlns:a16="http://schemas.microsoft.com/office/drawing/2014/main" id="{00000000-0008-0000-0000-0000F6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43" name="Shape 30">
          <a:extLst>
            <a:ext uri="{FF2B5EF4-FFF2-40B4-BE49-F238E27FC236}">
              <a16:creationId xmlns:a16="http://schemas.microsoft.com/office/drawing/2014/main" id="{00000000-0008-0000-0000-0000F7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44" name="Shape 30">
          <a:extLst>
            <a:ext uri="{FF2B5EF4-FFF2-40B4-BE49-F238E27FC236}">
              <a16:creationId xmlns:a16="http://schemas.microsoft.com/office/drawing/2014/main" id="{00000000-0008-0000-0000-0000F8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45" name="Shape 30">
          <a:extLst>
            <a:ext uri="{FF2B5EF4-FFF2-40B4-BE49-F238E27FC236}">
              <a16:creationId xmlns:a16="http://schemas.microsoft.com/office/drawing/2014/main" id="{00000000-0008-0000-0000-0000F9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46" name="Shape 30">
          <a:extLst>
            <a:ext uri="{FF2B5EF4-FFF2-40B4-BE49-F238E27FC236}">
              <a16:creationId xmlns:a16="http://schemas.microsoft.com/office/drawing/2014/main" id="{00000000-0008-0000-0000-0000FA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47" name="Shape 30">
          <a:extLst>
            <a:ext uri="{FF2B5EF4-FFF2-40B4-BE49-F238E27FC236}">
              <a16:creationId xmlns:a16="http://schemas.microsoft.com/office/drawing/2014/main" id="{00000000-0008-0000-0000-0000FB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4348" name="Shape 30">
          <a:extLst>
            <a:ext uri="{FF2B5EF4-FFF2-40B4-BE49-F238E27FC236}">
              <a16:creationId xmlns:a16="http://schemas.microsoft.com/office/drawing/2014/main" id="{00000000-0008-0000-0000-0000FC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465</xdr:row>
      <xdr:rowOff>0</xdr:rowOff>
    </xdr:from>
    <xdr:ext cx="771525" cy="857250"/>
    <xdr:sp macro="" textlink="">
      <xdr:nvSpPr>
        <xdr:cNvPr id="4349" name="Shape 11">
          <a:extLst>
            <a:ext uri="{FF2B5EF4-FFF2-40B4-BE49-F238E27FC236}">
              <a16:creationId xmlns:a16="http://schemas.microsoft.com/office/drawing/2014/main" id="{00000000-0008-0000-0000-0000FD10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50" name="Shape 29">
          <a:extLst>
            <a:ext uri="{FF2B5EF4-FFF2-40B4-BE49-F238E27FC236}">
              <a16:creationId xmlns:a16="http://schemas.microsoft.com/office/drawing/2014/main" id="{00000000-0008-0000-0000-0000FE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51" name="Shape 29">
          <a:extLst>
            <a:ext uri="{FF2B5EF4-FFF2-40B4-BE49-F238E27FC236}">
              <a16:creationId xmlns:a16="http://schemas.microsoft.com/office/drawing/2014/main" id="{00000000-0008-0000-0000-0000FF10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52" name="Shape 29">
          <a:extLst>
            <a:ext uri="{FF2B5EF4-FFF2-40B4-BE49-F238E27FC236}">
              <a16:creationId xmlns:a16="http://schemas.microsoft.com/office/drawing/2014/main" id="{00000000-0008-0000-0000-000000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53" name="Shape 29">
          <a:extLst>
            <a:ext uri="{FF2B5EF4-FFF2-40B4-BE49-F238E27FC236}">
              <a16:creationId xmlns:a16="http://schemas.microsoft.com/office/drawing/2014/main" id="{00000000-0008-0000-0000-000001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54" name="Shape 30">
          <a:extLst>
            <a:ext uri="{FF2B5EF4-FFF2-40B4-BE49-F238E27FC236}">
              <a16:creationId xmlns:a16="http://schemas.microsoft.com/office/drawing/2014/main" id="{00000000-0008-0000-0000-00000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55" name="Shape 30">
          <a:extLst>
            <a:ext uri="{FF2B5EF4-FFF2-40B4-BE49-F238E27FC236}">
              <a16:creationId xmlns:a16="http://schemas.microsoft.com/office/drawing/2014/main" id="{00000000-0008-0000-0000-00000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56" name="Shape 30">
          <a:extLst>
            <a:ext uri="{FF2B5EF4-FFF2-40B4-BE49-F238E27FC236}">
              <a16:creationId xmlns:a16="http://schemas.microsoft.com/office/drawing/2014/main" id="{00000000-0008-0000-0000-00000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57" name="Shape 30">
          <a:extLst>
            <a:ext uri="{FF2B5EF4-FFF2-40B4-BE49-F238E27FC236}">
              <a16:creationId xmlns:a16="http://schemas.microsoft.com/office/drawing/2014/main" id="{00000000-0008-0000-0000-00000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58" name="Shape 30">
          <a:extLst>
            <a:ext uri="{FF2B5EF4-FFF2-40B4-BE49-F238E27FC236}">
              <a16:creationId xmlns:a16="http://schemas.microsoft.com/office/drawing/2014/main" id="{00000000-0008-0000-0000-00000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59" name="Shape 30">
          <a:extLst>
            <a:ext uri="{FF2B5EF4-FFF2-40B4-BE49-F238E27FC236}">
              <a16:creationId xmlns:a16="http://schemas.microsoft.com/office/drawing/2014/main" id="{00000000-0008-0000-0000-00000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60" name="Shape 30">
          <a:extLst>
            <a:ext uri="{FF2B5EF4-FFF2-40B4-BE49-F238E27FC236}">
              <a16:creationId xmlns:a16="http://schemas.microsoft.com/office/drawing/2014/main" id="{00000000-0008-0000-0000-00000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61" name="Shape 30">
          <a:extLst>
            <a:ext uri="{FF2B5EF4-FFF2-40B4-BE49-F238E27FC236}">
              <a16:creationId xmlns:a16="http://schemas.microsoft.com/office/drawing/2014/main" id="{00000000-0008-0000-0000-00000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62" name="Shape 30">
          <a:extLst>
            <a:ext uri="{FF2B5EF4-FFF2-40B4-BE49-F238E27FC236}">
              <a16:creationId xmlns:a16="http://schemas.microsoft.com/office/drawing/2014/main" id="{00000000-0008-0000-0000-00000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63" name="Shape 30">
          <a:extLst>
            <a:ext uri="{FF2B5EF4-FFF2-40B4-BE49-F238E27FC236}">
              <a16:creationId xmlns:a16="http://schemas.microsoft.com/office/drawing/2014/main" id="{00000000-0008-0000-0000-00000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64" name="Shape 30">
          <a:extLst>
            <a:ext uri="{FF2B5EF4-FFF2-40B4-BE49-F238E27FC236}">
              <a16:creationId xmlns:a16="http://schemas.microsoft.com/office/drawing/2014/main" id="{00000000-0008-0000-0000-00000C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65" name="Shape 30">
          <a:extLst>
            <a:ext uri="{FF2B5EF4-FFF2-40B4-BE49-F238E27FC236}">
              <a16:creationId xmlns:a16="http://schemas.microsoft.com/office/drawing/2014/main" id="{00000000-0008-0000-0000-00000D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66" name="Shape 29">
          <a:extLst>
            <a:ext uri="{FF2B5EF4-FFF2-40B4-BE49-F238E27FC236}">
              <a16:creationId xmlns:a16="http://schemas.microsoft.com/office/drawing/2014/main" id="{00000000-0008-0000-0000-00000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67" name="Shape 29">
          <a:extLst>
            <a:ext uri="{FF2B5EF4-FFF2-40B4-BE49-F238E27FC236}">
              <a16:creationId xmlns:a16="http://schemas.microsoft.com/office/drawing/2014/main" id="{00000000-0008-0000-0000-00000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68" name="Shape 29">
          <a:extLst>
            <a:ext uri="{FF2B5EF4-FFF2-40B4-BE49-F238E27FC236}">
              <a16:creationId xmlns:a16="http://schemas.microsoft.com/office/drawing/2014/main" id="{00000000-0008-0000-0000-000010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69" name="Shape 29">
          <a:extLst>
            <a:ext uri="{FF2B5EF4-FFF2-40B4-BE49-F238E27FC236}">
              <a16:creationId xmlns:a16="http://schemas.microsoft.com/office/drawing/2014/main" id="{00000000-0008-0000-0000-000011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70" name="Shape 30">
          <a:extLst>
            <a:ext uri="{FF2B5EF4-FFF2-40B4-BE49-F238E27FC236}">
              <a16:creationId xmlns:a16="http://schemas.microsoft.com/office/drawing/2014/main" id="{00000000-0008-0000-0000-00001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71" name="Shape 30">
          <a:extLst>
            <a:ext uri="{FF2B5EF4-FFF2-40B4-BE49-F238E27FC236}">
              <a16:creationId xmlns:a16="http://schemas.microsoft.com/office/drawing/2014/main" id="{00000000-0008-0000-0000-00001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72" name="Shape 30">
          <a:extLst>
            <a:ext uri="{FF2B5EF4-FFF2-40B4-BE49-F238E27FC236}">
              <a16:creationId xmlns:a16="http://schemas.microsoft.com/office/drawing/2014/main" id="{00000000-0008-0000-0000-00001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73" name="Shape 30">
          <a:extLst>
            <a:ext uri="{FF2B5EF4-FFF2-40B4-BE49-F238E27FC236}">
              <a16:creationId xmlns:a16="http://schemas.microsoft.com/office/drawing/2014/main" id="{00000000-0008-0000-0000-00001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74" name="Shape 30">
          <a:extLst>
            <a:ext uri="{FF2B5EF4-FFF2-40B4-BE49-F238E27FC236}">
              <a16:creationId xmlns:a16="http://schemas.microsoft.com/office/drawing/2014/main" id="{00000000-0008-0000-0000-00001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75" name="Shape 30">
          <a:extLst>
            <a:ext uri="{FF2B5EF4-FFF2-40B4-BE49-F238E27FC236}">
              <a16:creationId xmlns:a16="http://schemas.microsoft.com/office/drawing/2014/main" id="{00000000-0008-0000-0000-00001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76" name="Shape 30">
          <a:extLst>
            <a:ext uri="{FF2B5EF4-FFF2-40B4-BE49-F238E27FC236}">
              <a16:creationId xmlns:a16="http://schemas.microsoft.com/office/drawing/2014/main" id="{00000000-0008-0000-0000-00001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77" name="Shape 30">
          <a:extLst>
            <a:ext uri="{FF2B5EF4-FFF2-40B4-BE49-F238E27FC236}">
              <a16:creationId xmlns:a16="http://schemas.microsoft.com/office/drawing/2014/main" id="{00000000-0008-0000-0000-00001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78" name="Shape 30">
          <a:extLst>
            <a:ext uri="{FF2B5EF4-FFF2-40B4-BE49-F238E27FC236}">
              <a16:creationId xmlns:a16="http://schemas.microsoft.com/office/drawing/2014/main" id="{00000000-0008-0000-0000-00001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79" name="Shape 30">
          <a:extLst>
            <a:ext uri="{FF2B5EF4-FFF2-40B4-BE49-F238E27FC236}">
              <a16:creationId xmlns:a16="http://schemas.microsoft.com/office/drawing/2014/main" id="{00000000-0008-0000-0000-00001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80" name="Shape 30">
          <a:extLst>
            <a:ext uri="{FF2B5EF4-FFF2-40B4-BE49-F238E27FC236}">
              <a16:creationId xmlns:a16="http://schemas.microsoft.com/office/drawing/2014/main" id="{00000000-0008-0000-0000-00001C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81" name="Shape 30">
          <a:extLst>
            <a:ext uri="{FF2B5EF4-FFF2-40B4-BE49-F238E27FC236}">
              <a16:creationId xmlns:a16="http://schemas.microsoft.com/office/drawing/2014/main" id="{00000000-0008-0000-0000-00001D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82" name="Shape 29">
          <a:extLst>
            <a:ext uri="{FF2B5EF4-FFF2-40B4-BE49-F238E27FC236}">
              <a16:creationId xmlns:a16="http://schemas.microsoft.com/office/drawing/2014/main" id="{00000000-0008-0000-0000-00001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83" name="Shape 29">
          <a:extLst>
            <a:ext uri="{FF2B5EF4-FFF2-40B4-BE49-F238E27FC236}">
              <a16:creationId xmlns:a16="http://schemas.microsoft.com/office/drawing/2014/main" id="{00000000-0008-0000-0000-00001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84" name="Shape 29">
          <a:extLst>
            <a:ext uri="{FF2B5EF4-FFF2-40B4-BE49-F238E27FC236}">
              <a16:creationId xmlns:a16="http://schemas.microsoft.com/office/drawing/2014/main" id="{00000000-0008-0000-0000-000020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85" name="Shape 29">
          <a:extLst>
            <a:ext uri="{FF2B5EF4-FFF2-40B4-BE49-F238E27FC236}">
              <a16:creationId xmlns:a16="http://schemas.microsoft.com/office/drawing/2014/main" id="{00000000-0008-0000-0000-000021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86" name="Shape 30">
          <a:extLst>
            <a:ext uri="{FF2B5EF4-FFF2-40B4-BE49-F238E27FC236}">
              <a16:creationId xmlns:a16="http://schemas.microsoft.com/office/drawing/2014/main" id="{00000000-0008-0000-0000-00002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87" name="Shape 30">
          <a:extLst>
            <a:ext uri="{FF2B5EF4-FFF2-40B4-BE49-F238E27FC236}">
              <a16:creationId xmlns:a16="http://schemas.microsoft.com/office/drawing/2014/main" id="{00000000-0008-0000-0000-00002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88" name="Shape 30">
          <a:extLst>
            <a:ext uri="{FF2B5EF4-FFF2-40B4-BE49-F238E27FC236}">
              <a16:creationId xmlns:a16="http://schemas.microsoft.com/office/drawing/2014/main" id="{00000000-0008-0000-0000-00002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89" name="Shape 30">
          <a:extLst>
            <a:ext uri="{FF2B5EF4-FFF2-40B4-BE49-F238E27FC236}">
              <a16:creationId xmlns:a16="http://schemas.microsoft.com/office/drawing/2014/main" id="{00000000-0008-0000-0000-00002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90" name="Shape 30">
          <a:extLst>
            <a:ext uri="{FF2B5EF4-FFF2-40B4-BE49-F238E27FC236}">
              <a16:creationId xmlns:a16="http://schemas.microsoft.com/office/drawing/2014/main" id="{00000000-0008-0000-0000-00002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91" name="Shape 30">
          <a:extLst>
            <a:ext uri="{FF2B5EF4-FFF2-40B4-BE49-F238E27FC236}">
              <a16:creationId xmlns:a16="http://schemas.microsoft.com/office/drawing/2014/main" id="{00000000-0008-0000-0000-00002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92" name="Shape 30">
          <a:extLst>
            <a:ext uri="{FF2B5EF4-FFF2-40B4-BE49-F238E27FC236}">
              <a16:creationId xmlns:a16="http://schemas.microsoft.com/office/drawing/2014/main" id="{00000000-0008-0000-0000-00002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93" name="Shape 30">
          <a:extLst>
            <a:ext uri="{FF2B5EF4-FFF2-40B4-BE49-F238E27FC236}">
              <a16:creationId xmlns:a16="http://schemas.microsoft.com/office/drawing/2014/main" id="{00000000-0008-0000-0000-00002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94" name="Shape 30">
          <a:extLst>
            <a:ext uri="{FF2B5EF4-FFF2-40B4-BE49-F238E27FC236}">
              <a16:creationId xmlns:a16="http://schemas.microsoft.com/office/drawing/2014/main" id="{00000000-0008-0000-0000-00002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395" name="Shape 30">
          <a:extLst>
            <a:ext uri="{FF2B5EF4-FFF2-40B4-BE49-F238E27FC236}">
              <a16:creationId xmlns:a16="http://schemas.microsoft.com/office/drawing/2014/main" id="{00000000-0008-0000-0000-00002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464</xdr:row>
      <xdr:rowOff>0</xdr:rowOff>
    </xdr:from>
    <xdr:ext cx="771525" cy="857250"/>
    <xdr:sp macro="" textlink="">
      <xdr:nvSpPr>
        <xdr:cNvPr id="4396" name="Shape 11">
          <a:extLst>
            <a:ext uri="{FF2B5EF4-FFF2-40B4-BE49-F238E27FC236}">
              <a16:creationId xmlns:a16="http://schemas.microsoft.com/office/drawing/2014/main" id="{00000000-0008-0000-0000-00002C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97" name="Shape 29">
          <a:extLst>
            <a:ext uri="{FF2B5EF4-FFF2-40B4-BE49-F238E27FC236}">
              <a16:creationId xmlns:a16="http://schemas.microsoft.com/office/drawing/2014/main" id="{00000000-0008-0000-0000-00002D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98" name="Shape 29">
          <a:extLst>
            <a:ext uri="{FF2B5EF4-FFF2-40B4-BE49-F238E27FC236}">
              <a16:creationId xmlns:a16="http://schemas.microsoft.com/office/drawing/2014/main" id="{00000000-0008-0000-0000-00002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399" name="Shape 29">
          <a:extLst>
            <a:ext uri="{FF2B5EF4-FFF2-40B4-BE49-F238E27FC236}">
              <a16:creationId xmlns:a16="http://schemas.microsoft.com/office/drawing/2014/main" id="{00000000-0008-0000-0000-00002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00" name="Shape 29">
          <a:extLst>
            <a:ext uri="{FF2B5EF4-FFF2-40B4-BE49-F238E27FC236}">
              <a16:creationId xmlns:a16="http://schemas.microsoft.com/office/drawing/2014/main" id="{00000000-0008-0000-0000-000030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01" name="Shape 30">
          <a:extLst>
            <a:ext uri="{FF2B5EF4-FFF2-40B4-BE49-F238E27FC236}">
              <a16:creationId xmlns:a16="http://schemas.microsoft.com/office/drawing/2014/main" id="{00000000-0008-0000-0000-000031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02" name="Shape 30">
          <a:extLst>
            <a:ext uri="{FF2B5EF4-FFF2-40B4-BE49-F238E27FC236}">
              <a16:creationId xmlns:a16="http://schemas.microsoft.com/office/drawing/2014/main" id="{00000000-0008-0000-0000-00003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03" name="Shape 30">
          <a:extLst>
            <a:ext uri="{FF2B5EF4-FFF2-40B4-BE49-F238E27FC236}">
              <a16:creationId xmlns:a16="http://schemas.microsoft.com/office/drawing/2014/main" id="{00000000-0008-0000-0000-00003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04" name="Shape 30">
          <a:extLst>
            <a:ext uri="{FF2B5EF4-FFF2-40B4-BE49-F238E27FC236}">
              <a16:creationId xmlns:a16="http://schemas.microsoft.com/office/drawing/2014/main" id="{00000000-0008-0000-0000-00003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05" name="Shape 30">
          <a:extLst>
            <a:ext uri="{FF2B5EF4-FFF2-40B4-BE49-F238E27FC236}">
              <a16:creationId xmlns:a16="http://schemas.microsoft.com/office/drawing/2014/main" id="{00000000-0008-0000-0000-00003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06" name="Shape 30">
          <a:extLst>
            <a:ext uri="{FF2B5EF4-FFF2-40B4-BE49-F238E27FC236}">
              <a16:creationId xmlns:a16="http://schemas.microsoft.com/office/drawing/2014/main" id="{00000000-0008-0000-0000-00003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07" name="Shape 30">
          <a:extLst>
            <a:ext uri="{FF2B5EF4-FFF2-40B4-BE49-F238E27FC236}">
              <a16:creationId xmlns:a16="http://schemas.microsoft.com/office/drawing/2014/main" id="{00000000-0008-0000-0000-00003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08" name="Shape 30">
          <a:extLst>
            <a:ext uri="{FF2B5EF4-FFF2-40B4-BE49-F238E27FC236}">
              <a16:creationId xmlns:a16="http://schemas.microsoft.com/office/drawing/2014/main" id="{00000000-0008-0000-0000-00003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09" name="Shape 30">
          <a:extLst>
            <a:ext uri="{FF2B5EF4-FFF2-40B4-BE49-F238E27FC236}">
              <a16:creationId xmlns:a16="http://schemas.microsoft.com/office/drawing/2014/main" id="{00000000-0008-0000-0000-00003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10" name="Shape 30">
          <a:extLst>
            <a:ext uri="{FF2B5EF4-FFF2-40B4-BE49-F238E27FC236}">
              <a16:creationId xmlns:a16="http://schemas.microsoft.com/office/drawing/2014/main" id="{00000000-0008-0000-0000-00003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11" name="Shape 30">
          <a:extLst>
            <a:ext uri="{FF2B5EF4-FFF2-40B4-BE49-F238E27FC236}">
              <a16:creationId xmlns:a16="http://schemas.microsoft.com/office/drawing/2014/main" id="{00000000-0008-0000-0000-00003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12" name="Shape 30">
          <a:extLst>
            <a:ext uri="{FF2B5EF4-FFF2-40B4-BE49-F238E27FC236}">
              <a16:creationId xmlns:a16="http://schemas.microsoft.com/office/drawing/2014/main" id="{00000000-0008-0000-0000-00003C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13" name="Shape 29">
          <a:extLst>
            <a:ext uri="{FF2B5EF4-FFF2-40B4-BE49-F238E27FC236}">
              <a16:creationId xmlns:a16="http://schemas.microsoft.com/office/drawing/2014/main" id="{00000000-0008-0000-0000-00003D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14" name="Shape 29">
          <a:extLst>
            <a:ext uri="{FF2B5EF4-FFF2-40B4-BE49-F238E27FC236}">
              <a16:creationId xmlns:a16="http://schemas.microsoft.com/office/drawing/2014/main" id="{00000000-0008-0000-0000-00003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15" name="Shape 29">
          <a:extLst>
            <a:ext uri="{FF2B5EF4-FFF2-40B4-BE49-F238E27FC236}">
              <a16:creationId xmlns:a16="http://schemas.microsoft.com/office/drawing/2014/main" id="{00000000-0008-0000-0000-00003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16" name="Shape 29">
          <a:extLst>
            <a:ext uri="{FF2B5EF4-FFF2-40B4-BE49-F238E27FC236}">
              <a16:creationId xmlns:a16="http://schemas.microsoft.com/office/drawing/2014/main" id="{00000000-0008-0000-0000-000040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17" name="Shape 30">
          <a:extLst>
            <a:ext uri="{FF2B5EF4-FFF2-40B4-BE49-F238E27FC236}">
              <a16:creationId xmlns:a16="http://schemas.microsoft.com/office/drawing/2014/main" id="{00000000-0008-0000-0000-000041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18" name="Shape 30">
          <a:extLst>
            <a:ext uri="{FF2B5EF4-FFF2-40B4-BE49-F238E27FC236}">
              <a16:creationId xmlns:a16="http://schemas.microsoft.com/office/drawing/2014/main" id="{00000000-0008-0000-0000-00004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19" name="Shape 30">
          <a:extLst>
            <a:ext uri="{FF2B5EF4-FFF2-40B4-BE49-F238E27FC236}">
              <a16:creationId xmlns:a16="http://schemas.microsoft.com/office/drawing/2014/main" id="{00000000-0008-0000-0000-00004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20" name="Shape 30">
          <a:extLst>
            <a:ext uri="{FF2B5EF4-FFF2-40B4-BE49-F238E27FC236}">
              <a16:creationId xmlns:a16="http://schemas.microsoft.com/office/drawing/2014/main" id="{00000000-0008-0000-0000-00004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21" name="Shape 30">
          <a:extLst>
            <a:ext uri="{FF2B5EF4-FFF2-40B4-BE49-F238E27FC236}">
              <a16:creationId xmlns:a16="http://schemas.microsoft.com/office/drawing/2014/main" id="{00000000-0008-0000-0000-00004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22" name="Shape 30">
          <a:extLst>
            <a:ext uri="{FF2B5EF4-FFF2-40B4-BE49-F238E27FC236}">
              <a16:creationId xmlns:a16="http://schemas.microsoft.com/office/drawing/2014/main" id="{00000000-0008-0000-0000-00004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23" name="Shape 30">
          <a:extLst>
            <a:ext uri="{FF2B5EF4-FFF2-40B4-BE49-F238E27FC236}">
              <a16:creationId xmlns:a16="http://schemas.microsoft.com/office/drawing/2014/main" id="{00000000-0008-0000-0000-00004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24" name="Shape 30">
          <a:extLst>
            <a:ext uri="{FF2B5EF4-FFF2-40B4-BE49-F238E27FC236}">
              <a16:creationId xmlns:a16="http://schemas.microsoft.com/office/drawing/2014/main" id="{00000000-0008-0000-0000-00004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25" name="Shape 30">
          <a:extLst>
            <a:ext uri="{FF2B5EF4-FFF2-40B4-BE49-F238E27FC236}">
              <a16:creationId xmlns:a16="http://schemas.microsoft.com/office/drawing/2014/main" id="{00000000-0008-0000-0000-00004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26" name="Shape 30">
          <a:extLst>
            <a:ext uri="{FF2B5EF4-FFF2-40B4-BE49-F238E27FC236}">
              <a16:creationId xmlns:a16="http://schemas.microsoft.com/office/drawing/2014/main" id="{00000000-0008-0000-0000-00004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27" name="Shape 30">
          <a:extLst>
            <a:ext uri="{FF2B5EF4-FFF2-40B4-BE49-F238E27FC236}">
              <a16:creationId xmlns:a16="http://schemas.microsoft.com/office/drawing/2014/main" id="{00000000-0008-0000-0000-00004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28" name="Shape 30">
          <a:extLst>
            <a:ext uri="{FF2B5EF4-FFF2-40B4-BE49-F238E27FC236}">
              <a16:creationId xmlns:a16="http://schemas.microsoft.com/office/drawing/2014/main" id="{00000000-0008-0000-0000-00004C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29" name="Shape 29">
          <a:extLst>
            <a:ext uri="{FF2B5EF4-FFF2-40B4-BE49-F238E27FC236}">
              <a16:creationId xmlns:a16="http://schemas.microsoft.com/office/drawing/2014/main" id="{00000000-0008-0000-0000-00004D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30" name="Shape 29">
          <a:extLst>
            <a:ext uri="{FF2B5EF4-FFF2-40B4-BE49-F238E27FC236}">
              <a16:creationId xmlns:a16="http://schemas.microsoft.com/office/drawing/2014/main" id="{00000000-0008-0000-0000-00004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31" name="Shape 29">
          <a:extLst>
            <a:ext uri="{FF2B5EF4-FFF2-40B4-BE49-F238E27FC236}">
              <a16:creationId xmlns:a16="http://schemas.microsoft.com/office/drawing/2014/main" id="{00000000-0008-0000-0000-00004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32" name="Shape 29">
          <a:extLst>
            <a:ext uri="{FF2B5EF4-FFF2-40B4-BE49-F238E27FC236}">
              <a16:creationId xmlns:a16="http://schemas.microsoft.com/office/drawing/2014/main" id="{00000000-0008-0000-0000-000050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33" name="Shape 30">
          <a:extLst>
            <a:ext uri="{FF2B5EF4-FFF2-40B4-BE49-F238E27FC236}">
              <a16:creationId xmlns:a16="http://schemas.microsoft.com/office/drawing/2014/main" id="{00000000-0008-0000-0000-000051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34" name="Shape 30">
          <a:extLst>
            <a:ext uri="{FF2B5EF4-FFF2-40B4-BE49-F238E27FC236}">
              <a16:creationId xmlns:a16="http://schemas.microsoft.com/office/drawing/2014/main" id="{00000000-0008-0000-0000-00005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35" name="Shape 30">
          <a:extLst>
            <a:ext uri="{FF2B5EF4-FFF2-40B4-BE49-F238E27FC236}">
              <a16:creationId xmlns:a16="http://schemas.microsoft.com/office/drawing/2014/main" id="{00000000-0008-0000-0000-00005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36" name="Shape 30">
          <a:extLst>
            <a:ext uri="{FF2B5EF4-FFF2-40B4-BE49-F238E27FC236}">
              <a16:creationId xmlns:a16="http://schemas.microsoft.com/office/drawing/2014/main" id="{00000000-0008-0000-0000-00005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37" name="Shape 30">
          <a:extLst>
            <a:ext uri="{FF2B5EF4-FFF2-40B4-BE49-F238E27FC236}">
              <a16:creationId xmlns:a16="http://schemas.microsoft.com/office/drawing/2014/main" id="{00000000-0008-0000-0000-00005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38" name="Shape 30">
          <a:extLst>
            <a:ext uri="{FF2B5EF4-FFF2-40B4-BE49-F238E27FC236}">
              <a16:creationId xmlns:a16="http://schemas.microsoft.com/office/drawing/2014/main" id="{00000000-0008-0000-0000-00005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39" name="Shape 30">
          <a:extLst>
            <a:ext uri="{FF2B5EF4-FFF2-40B4-BE49-F238E27FC236}">
              <a16:creationId xmlns:a16="http://schemas.microsoft.com/office/drawing/2014/main" id="{00000000-0008-0000-0000-00005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40" name="Shape 30">
          <a:extLst>
            <a:ext uri="{FF2B5EF4-FFF2-40B4-BE49-F238E27FC236}">
              <a16:creationId xmlns:a16="http://schemas.microsoft.com/office/drawing/2014/main" id="{00000000-0008-0000-0000-00005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41" name="Shape 30">
          <a:extLst>
            <a:ext uri="{FF2B5EF4-FFF2-40B4-BE49-F238E27FC236}">
              <a16:creationId xmlns:a16="http://schemas.microsoft.com/office/drawing/2014/main" id="{00000000-0008-0000-0000-00005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42" name="Shape 30">
          <a:extLst>
            <a:ext uri="{FF2B5EF4-FFF2-40B4-BE49-F238E27FC236}">
              <a16:creationId xmlns:a16="http://schemas.microsoft.com/office/drawing/2014/main" id="{00000000-0008-0000-0000-00005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464</xdr:row>
      <xdr:rowOff>0</xdr:rowOff>
    </xdr:from>
    <xdr:ext cx="771525" cy="857250"/>
    <xdr:sp macro="" textlink="">
      <xdr:nvSpPr>
        <xdr:cNvPr id="4443" name="Shape 11">
          <a:extLst>
            <a:ext uri="{FF2B5EF4-FFF2-40B4-BE49-F238E27FC236}">
              <a16:creationId xmlns:a16="http://schemas.microsoft.com/office/drawing/2014/main" id="{00000000-0008-0000-0000-00005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44" name="Shape 29">
          <a:extLst>
            <a:ext uri="{FF2B5EF4-FFF2-40B4-BE49-F238E27FC236}">
              <a16:creationId xmlns:a16="http://schemas.microsoft.com/office/drawing/2014/main" id="{00000000-0008-0000-0000-00005C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45" name="Shape 29">
          <a:extLst>
            <a:ext uri="{FF2B5EF4-FFF2-40B4-BE49-F238E27FC236}">
              <a16:creationId xmlns:a16="http://schemas.microsoft.com/office/drawing/2014/main" id="{00000000-0008-0000-0000-00005D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46" name="Shape 29">
          <a:extLst>
            <a:ext uri="{FF2B5EF4-FFF2-40B4-BE49-F238E27FC236}">
              <a16:creationId xmlns:a16="http://schemas.microsoft.com/office/drawing/2014/main" id="{00000000-0008-0000-0000-00005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47" name="Shape 29">
          <a:extLst>
            <a:ext uri="{FF2B5EF4-FFF2-40B4-BE49-F238E27FC236}">
              <a16:creationId xmlns:a16="http://schemas.microsoft.com/office/drawing/2014/main" id="{00000000-0008-0000-0000-00005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48" name="Shape 30">
          <a:extLst>
            <a:ext uri="{FF2B5EF4-FFF2-40B4-BE49-F238E27FC236}">
              <a16:creationId xmlns:a16="http://schemas.microsoft.com/office/drawing/2014/main" id="{00000000-0008-0000-0000-000060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49" name="Shape 30">
          <a:extLst>
            <a:ext uri="{FF2B5EF4-FFF2-40B4-BE49-F238E27FC236}">
              <a16:creationId xmlns:a16="http://schemas.microsoft.com/office/drawing/2014/main" id="{00000000-0008-0000-0000-000061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50" name="Shape 30">
          <a:extLst>
            <a:ext uri="{FF2B5EF4-FFF2-40B4-BE49-F238E27FC236}">
              <a16:creationId xmlns:a16="http://schemas.microsoft.com/office/drawing/2014/main" id="{00000000-0008-0000-0000-00006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51" name="Shape 30">
          <a:extLst>
            <a:ext uri="{FF2B5EF4-FFF2-40B4-BE49-F238E27FC236}">
              <a16:creationId xmlns:a16="http://schemas.microsoft.com/office/drawing/2014/main" id="{00000000-0008-0000-0000-00006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52" name="Shape 30">
          <a:extLst>
            <a:ext uri="{FF2B5EF4-FFF2-40B4-BE49-F238E27FC236}">
              <a16:creationId xmlns:a16="http://schemas.microsoft.com/office/drawing/2014/main" id="{00000000-0008-0000-0000-00006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53" name="Shape 30">
          <a:extLst>
            <a:ext uri="{FF2B5EF4-FFF2-40B4-BE49-F238E27FC236}">
              <a16:creationId xmlns:a16="http://schemas.microsoft.com/office/drawing/2014/main" id="{00000000-0008-0000-0000-00006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54" name="Shape 30">
          <a:extLst>
            <a:ext uri="{FF2B5EF4-FFF2-40B4-BE49-F238E27FC236}">
              <a16:creationId xmlns:a16="http://schemas.microsoft.com/office/drawing/2014/main" id="{00000000-0008-0000-0000-00006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55" name="Shape 30">
          <a:extLst>
            <a:ext uri="{FF2B5EF4-FFF2-40B4-BE49-F238E27FC236}">
              <a16:creationId xmlns:a16="http://schemas.microsoft.com/office/drawing/2014/main" id="{00000000-0008-0000-0000-00006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56" name="Shape 30">
          <a:extLst>
            <a:ext uri="{FF2B5EF4-FFF2-40B4-BE49-F238E27FC236}">
              <a16:creationId xmlns:a16="http://schemas.microsoft.com/office/drawing/2014/main" id="{00000000-0008-0000-0000-00006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57" name="Shape 30">
          <a:extLst>
            <a:ext uri="{FF2B5EF4-FFF2-40B4-BE49-F238E27FC236}">
              <a16:creationId xmlns:a16="http://schemas.microsoft.com/office/drawing/2014/main" id="{00000000-0008-0000-0000-00006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58" name="Shape 30">
          <a:extLst>
            <a:ext uri="{FF2B5EF4-FFF2-40B4-BE49-F238E27FC236}">
              <a16:creationId xmlns:a16="http://schemas.microsoft.com/office/drawing/2014/main" id="{00000000-0008-0000-0000-00006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59" name="Shape 30">
          <a:extLst>
            <a:ext uri="{FF2B5EF4-FFF2-40B4-BE49-F238E27FC236}">
              <a16:creationId xmlns:a16="http://schemas.microsoft.com/office/drawing/2014/main" id="{00000000-0008-0000-0000-00006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60" name="Shape 29">
          <a:extLst>
            <a:ext uri="{FF2B5EF4-FFF2-40B4-BE49-F238E27FC236}">
              <a16:creationId xmlns:a16="http://schemas.microsoft.com/office/drawing/2014/main" id="{00000000-0008-0000-0000-00006C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61" name="Shape 29">
          <a:extLst>
            <a:ext uri="{FF2B5EF4-FFF2-40B4-BE49-F238E27FC236}">
              <a16:creationId xmlns:a16="http://schemas.microsoft.com/office/drawing/2014/main" id="{00000000-0008-0000-0000-00006D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62" name="Shape 29">
          <a:extLst>
            <a:ext uri="{FF2B5EF4-FFF2-40B4-BE49-F238E27FC236}">
              <a16:creationId xmlns:a16="http://schemas.microsoft.com/office/drawing/2014/main" id="{00000000-0008-0000-0000-00006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63" name="Shape 29">
          <a:extLst>
            <a:ext uri="{FF2B5EF4-FFF2-40B4-BE49-F238E27FC236}">
              <a16:creationId xmlns:a16="http://schemas.microsoft.com/office/drawing/2014/main" id="{00000000-0008-0000-0000-00006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64" name="Shape 30">
          <a:extLst>
            <a:ext uri="{FF2B5EF4-FFF2-40B4-BE49-F238E27FC236}">
              <a16:creationId xmlns:a16="http://schemas.microsoft.com/office/drawing/2014/main" id="{00000000-0008-0000-0000-000070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65" name="Shape 30">
          <a:extLst>
            <a:ext uri="{FF2B5EF4-FFF2-40B4-BE49-F238E27FC236}">
              <a16:creationId xmlns:a16="http://schemas.microsoft.com/office/drawing/2014/main" id="{00000000-0008-0000-0000-000071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66" name="Shape 30">
          <a:extLst>
            <a:ext uri="{FF2B5EF4-FFF2-40B4-BE49-F238E27FC236}">
              <a16:creationId xmlns:a16="http://schemas.microsoft.com/office/drawing/2014/main" id="{00000000-0008-0000-0000-00007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67" name="Shape 30">
          <a:extLst>
            <a:ext uri="{FF2B5EF4-FFF2-40B4-BE49-F238E27FC236}">
              <a16:creationId xmlns:a16="http://schemas.microsoft.com/office/drawing/2014/main" id="{00000000-0008-0000-0000-00007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68" name="Shape 30">
          <a:extLst>
            <a:ext uri="{FF2B5EF4-FFF2-40B4-BE49-F238E27FC236}">
              <a16:creationId xmlns:a16="http://schemas.microsoft.com/office/drawing/2014/main" id="{00000000-0008-0000-0000-00007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69" name="Shape 30">
          <a:extLst>
            <a:ext uri="{FF2B5EF4-FFF2-40B4-BE49-F238E27FC236}">
              <a16:creationId xmlns:a16="http://schemas.microsoft.com/office/drawing/2014/main" id="{00000000-0008-0000-0000-00007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70" name="Shape 30">
          <a:extLst>
            <a:ext uri="{FF2B5EF4-FFF2-40B4-BE49-F238E27FC236}">
              <a16:creationId xmlns:a16="http://schemas.microsoft.com/office/drawing/2014/main" id="{00000000-0008-0000-0000-00007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71" name="Shape 30">
          <a:extLst>
            <a:ext uri="{FF2B5EF4-FFF2-40B4-BE49-F238E27FC236}">
              <a16:creationId xmlns:a16="http://schemas.microsoft.com/office/drawing/2014/main" id="{00000000-0008-0000-0000-00007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72" name="Shape 30">
          <a:extLst>
            <a:ext uri="{FF2B5EF4-FFF2-40B4-BE49-F238E27FC236}">
              <a16:creationId xmlns:a16="http://schemas.microsoft.com/office/drawing/2014/main" id="{00000000-0008-0000-0000-00007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73" name="Shape 30">
          <a:extLst>
            <a:ext uri="{FF2B5EF4-FFF2-40B4-BE49-F238E27FC236}">
              <a16:creationId xmlns:a16="http://schemas.microsoft.com/office/drawing/2014/main" id="{00000000-0008-0000-0000-00007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74" name="Shape 30">
          <a:extLst>
            <a:ext uri="{FF2B5EF4-FFF2-40B4-BE49-F238E27FC236}">
              <a16:creationId xmlns:a16="http://schemas.microsoft.com/office/drawing/2014/main" id="{00000000-0008-0000-0000-00007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75" name="Shape 30">
          <a:extLst>
            <a:ext uri="{FF2B5EF4-FFF2-40B4-BE49-F238E27FC236}">
              <a16:creationId xmlns:a16="http://schemas.microsoft.com/office/drawing/2014/main" id="{00000000-0008-0000-0000-00007B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76" name="Shape 29">
          <a:extLst>
            <a:ext uri="{FF2B5EF4-FFF2-40B4-BE49-F238E27FC236}">
              <a16:creationId xmlns:a16="http://schemas.microsoft.com/office/drawing/2014/main" id="{00000000-0008-0000-0000-00007C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77" name="Shape 29">
          <a:extLst>
            <a:ext uri="{FF2B5EF4-FFF2-40B4-BE49-F238E27FC236}">
              <a16:creationId xmlns:a16="http://schemas.microsoft.com/office/drawing/2014/main" id="{00000000-0008-0000-0000-00007D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78" name="Shape 29">
          <a:extLst>
            <a:ext uri="{FF2B5EF4-FFF2-40B4-BE49-F238E27FC236}">
              <a16:creationId xmlns:a16="http://schemas.microsoft.com/office/drawing/2014/main" id="{00000000-0008-0000-0000-00007E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66775"/>
    <xdr:sp macro="" textlink="">
      <xdr:nvSpPr>
        <xdr:cNvPr id="4479" name="Shape 29">
          <a:extLst>
            <a:ext uri="{FF2B5EF4-FFF2-40B4-BE49-F238E27FC236}">
              <a16:creationId xmlns:a16="http://schemas.microsoft.com/office/drawing/2014/main" id="{00000000-0008-0000-0000-00007F11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80" name="Shape 30">
          <a:extLst>
            <a:ext uri="{FF2B5EF4-FFF2-40B4-BE49-F238E27FC236}">
              <a16:creationId xmlns:a16="http://schemas.microsoft.com/office/drawing/2014/main" id="{00000000-0008-0000-0000-000080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81" name="Shape 30">
          <a:extLst>
            <a:ext uri="{FF2B5EF4-FFF2-40B4-BE49-F238E27FC236}">
              <a16:creationId xmlns:a16="http://schemas.microsoft.com/office/drawing/2014/main" id="{00000000-0008-0000-0000-000081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82" name="Shape 30">
          <a:extLst>
            <a:ext uri="{FF2B5EF4-FFF2-40B4-BE49-F238E27FC236}">
              <a16:creationId xmlns:a16="http://schemas.microsoft.com/office/drawing/2014/main" id="{00000000-0008-0000-0000-000082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83" name="Shape 30">
          <a:extLst>
            <a:ext uri="{FF2B5EF4-FFF2-40B4-BE49-F238E27FC236}">
              <a16:creationId xmlns:a16="http://schemas.microsoft.com/office/drawing/2014/main" id="{00000000-0008-0000-0000-000083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84" name="Shape 30">
          <a:extLst>
            <a:ext uri="{FF2B5EF4-FFF2-40B4-BE49-F238E27FC236}">
              <a16:creationId xmlns:a16="http://schemas.microsoft.com/office/drawing/2014/main" id="{00000000-0008-0000-0000-000084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85" name="Shape 30">
          <a:extLst>
            <a:ext uri="{FF2B5EF4-FFF2-40B4-BE49-F238E27FC236}">
              <a16:creationId xmlns:a16="http://schemas.microsoft.com/office/drawing/2014/main" id="{00000000-0008-0000-0000-000085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86" name="Shape 30">
          <a:extLst>
            <a:ext uri="{FF2B5EF4-FFF2-40B4-BE49-F238E27FC236}">
              <a16:creationId xmlns:a16="http://schemas.microsoft.com/office/drawing/2014/main" id="{00000000-0008-0000-0000-000086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87" name="Shape 30">
          <a:extLst>
            <a:ext uri="{FF2B5EF4-FFF2-40B4-BE49-F238E27FC236}">
              <a16:creationId xmlns:a16="http://schemas.microsoft.com/office/drawing/2014/main" id="{00000000-0008-0000-0000-000087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88" name="Shape 30">
          <a:extLst>
            <a:ext uri="{FF2B5EF4-FFF2-40B4-BE49-F238E27FC236}">
              <a16:creationId xmlns:a16="http://schemas.microsoft.com/office/drawing/2014/main" id="{00000000-0008-0000-0000-000088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464</xdr:row>
      <xdr:rowOff>0</xdr:rowOff>
    </xdr:from>
    <xdr:ext cx="771525" cy="857250"/>
    <xdr:sp macro="" textlink="">
      <xdr:nvSpPr>
        <xdr:cNvPr id="4489" name="Shape 30">
          <a:extLst>
            <a:ext uri="{FF2B5EF4-FFF2-40B4-BE49-F238E27FC236}">
              <a16:creationId xmlns:a16="http://schemas.microsoft.com/office/drawing/2014/main" id="{00000000-0008-0000-0000-000089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464</xdr:row>
      <xdr:rowOff>0</xdr:rowOff>
    </xdr:from>
    <xdr:ext cx="771525" cy="857250"/>
    <xdr:sp macro="" textlink="">
      <xdr:nvSpPr>
        <xdr:cNvPr id="4490" name="Shape 11">
          <a:extLst>
            <a:ext uri="{FF2B5EF4-FFF2-40B4-BE49-F238E27FC236}">
              <a16:creationId xmlns:a16="http://schemas.microsoft.com/office/drawing/2014/main" id="{00000000-0008-0000-0000-00008A11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76300"/>
    <xdr:sp macro="" textlink="">
      <xdr:nvSpPr>
        <xdr:cNvPr id="4491" name="Shape 35">
          <a:extLst>
            <a:ext uri="{FF2B5EF4-FFF2-40B4-BE49-F238E27FC236}">
              <a16:creationId xmlns:a16="http://schemas.microsoft.com/office/drawing/2014/main" id="{00000000-0008-0000-0000-00008B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76300"/>
    <xdr:sp macro="" textlink="">
      <xdr:nvSpPr>
        <xdr:cNvPr id="4492" name="Shape 35">
          <a:extLst>
            <a:ext uri="{FF2B5EF4-FFF2-40B4-BE49-F238E27FC236}">
              <a16:creationId xmlns:a16="http://schemas.microsoft.com/office/drawing/2014/main" id="{00000000-0008-0000-0000-00008C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76300"/>
    <xdr:sp macro="" textlink="">
      <xdr:nvSpPr>
        <xdr:cNvPr id="4493" name="Shape 35">
          <a:extLst>
            <a:ext uri="{FF2B5EF4-FFF2-40B4-BE49-F238E27FC236}">
              <a16:creationId xmlns:a16="http://schemas.microsoft.com/office/drawing/2014/main" id="{00000000-0008-0000-0000-00008D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76300"/>
    <xdr:sp macro="" textlink="">
      <xdr:nvSpPr>
        <xdr:cNvPr id="4494" name="Shape 35">
          <a:extLst>
            <a:ext uri="{FF2B5EF4-FFF2-40B4-BE49-F238E27FC236}">
              <a16:creationId xmlns:a16="http://schemas.microsoft.com/office/drawing/2014/main" id="{00000000-0008-0000-0000-00008E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495" name="Shape 36">
          <a:extLst>
            <a:ext uri="{FF2B5EF4-FFF2-40B4-BE49-F238E27FC236}">
              <a16:creationId xmlns:a16="http://schemas.microsoft.com/office/drawing/2014/main" id="{00000000-0008-0000-0000-00008F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496" name="Shape 36">
          <a:extLst>
            <a:ext uri="{FF2B5EF4-FFF2-40B4-BE49-F238E27FC236}">
              <a16:creationId xmlns:a16="http://schemas.microsoft.com/office/drawing/2014/main" id="{00000000-0008-0000-0000-000090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497" name="Shape 36">
          <a:extLst>
            <a:ext uri="{FF2B5EF4-FFF2-40B4-BE49-F238E27FC236}">
              <a16:creationId xmlns:a16="http://schemas.microsoft.com/office/drawing/2014/main" id="{00000000-0008-0000-0000-000091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498" name="Shape 36">
          <a:extLst>
            <a:ext uri="{FF2B5EF4-FFF2-40B4-BE49-F238E27FC236}">
              <a16:creationId xmlns:a16="http://schemas.microsoft.com/office/drawing/2014/main" id="{00000000-0008-0000-0000-000092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499" name="Shape 36">
          <a:extLst>
            <a:ext uri="{FF2B5EF4-FFF2-40B4-BE49-F238E27FC236}">
              <a16:creationId xmlns:a16="http://schemas.microsoft.com/office/drawing/2014/main" id="{00000000-0008-0000-0000-000093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00" name="Shape 36">
          <a:extLst>
            <a:ext uri="{FF2B5EF4-FFF2-40B4-BE49-F238E27FC236}">
              <a16:creationId xmlns:a16="http://schemas.microsoft.com/office/drawing/2014/main" id="{00000000-0008-0000-0000-000094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01" name="Shape 36">
          <a:extLst>
            <a:ext uri="{FF2B5EF4-FFF2-40B4-BE49-F238E27FC236}">
              <a16:creationId xmlns:a16="http://schemas.microsoft.com/office/drawing/2014/main" id="{00000000-0008-0000-0000-000095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02" name="Shape 36">
          <a:extLst>
            <a:ext uri="{FF2B5EF4-FFF2-40B4-BE49-F238E27FC236}">
              <a16:creationId xmlns:a16="http://schemas.microsoft.com/office/drawing/2014/main" id="{00000000-0008-0000-0000-000096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03" name="Shape 36">
          <a:extLst>
            <a:ext uri="{FF2B5EF4-FFF2-40B4-BE49-F238E27FC236}">
              <a16:creationId xmlns:a16="http://schemas.microsoft.com/office/drawing/2014/main" id="{00000000-0008-0000-0000-000097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04" name="Shape 36">
          <a:extLst>
            <a:ext uri="{FF2B5EF4-FFF2-40B4-BE49-F238E27FC236}">
              <a16:creationId xmlns:a16="http://schemas.microsoft.com/office/drawing/2014/main" id="{00000000-0008-0000-0000-000098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05" name="Shape 36">
          <a:extLst>
            <a:ext uri="{FF2B5EF4-FFF2-40B4-BE49-F238E27FC236}">
              <a16:creationId xmlns:a16="http://schemas.microsoft.com/office/drawing/2014/main" id="{00000000-0008-0000-0000-000099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06" name="Shape 36">
          <a:extLst>
            <a:ext uri="{FF2B5EF4-FFF2-40B4-BE49-F238E27FC236}">
              <a16:creationId xmlns:a16="http://schemas.microsoft.com/office/drawing/2014/main" id="{00000000-0008-0000-0000-00009A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76300"/>
    <xdr:sp macro="" textlink="">
      <xdr:nvSpPr>
        <xdr:cNvPr id="4507" name="Shape 35">
          <a:extLst>
            <a:ext uri="{FF2B5EF4-FFF2-40B4-BE49-F238E27FC236}">
              <a16:creationId xmlns:a16="http://schemas.microsoft.com/office/drawing/2014/main" id="{00000000-0008-0000-0000-00009B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76300"/>
    <xdr:sp macro="" textlink="">
      <xdr:nvSpPr>
        <xdr:cNvPr id="4508" name="Shape 35">
          <a:extLst>
            <a:ext uri="{FF2B5EF4-FFF2-40B4-BE49-F238E27FC236}">
              <a16:creationId xmlns:a16="http://schemas.microsoft.com/office/drawing/2014/main" id="{00000000-0008-0000-0000-00009C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76300"/>
    <xdr:sp macro="" textlink="">
      <xdr:nvSpPr>
        <xdr:cNvPr id="4509" name="Shape 35">
          <a:extLst>
            <a:ext uri="{FF2B5EF4-FFF2-40B4-BE49-F238E27FC236}">
              <a16:creationId xmlns:a16="http://schemas.microsoft.com/office/drawing/2014/main" id="{00000000-0008-0000-0000-00009D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76300"/>
    <xdr:sp macro="" textlink="">
      <xdr:nvSpPr>
        <xdr:cNvPr id="4510" name="Shape 35">
          <a:extLst>
            <a:ext uri="{FF2B5EF4-FFF2-40B4-BE49-F238E27FC236}">
              <a16:creationId xmlns:a16="http://schemas.microsoft.com/office/drawing/2014/main" id="{00000000-0008-0000-0000-00009E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11" name="Shape 36">
          <a:extLst>
            <a:ext uri="{FF2B5EF4-FFF2-40B4-BE49-F238E27FC236}">
              <a16:creationId xmlns:a16="http://schemas.microsoft.com/office/drawing/2014/main" id="{00000000-0008-0000-0000-00009F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12" name="Shape 36">
          <a:extLst>
            <a:ext uri="{FF2B5EF4-FFF2-40B4-BE49-F238E27FC236}">
              <a16:creationId xmlns:a16="http://schemas.microsoft.com/office/drawing/2014/main" id="{00000000-0008-0000-0000-0000A0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13" name="Shape 36">
          <a:extLst>
            <a:ext uri="{FF2B5EF4-FFF2-40B4-BE49-F238E27FC236}">
              <a16:creationId xmlns:a16="http://schemas.microsoft.com/office/drawing/2014/main" id="{00000000-0008-0000-0000-0000A1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14" name="Shape 36">
          <a:extLst>
            <a:ext uri="{FF2B5EF4-FFF2-40B4-BE49-F238E27FC236}">
              <a16:creationId xmlns:a16="http://schemas.microsoft.com/office/drawing/2014/main" id="{00000000-0008-0000-0000-0000A2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15" name="Shape 36">
          <a:extLst>
            <a:ext uri="{FF2B5EF4-FFF2-40B4-BE49-F238E27FC236}">
              <a16:creationId xmlns:a16="http://schemas.microsoft.com/office/drawing/2014/main" id="{00000000-0008-0000-0000-0000A3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16" name="Shape 36">
          <a:extLst>
            <a:ext uri="{FF2B5EF4-FFF2-40B4-BE49-F238E27FC236}">
              <a16:creationId xmlns:a16="http://schemas.microsoft.com/office/drawing/2014/main" id="{00000000-0008-0000-0000-0000A4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17" name="Shape 36">
          <a:extLst>
            <a:ext uri="{FF2B5EF4-FFF2-40B4-BE49-F238E27FC236}">
              <a16:creationId xmlns:a16="http://schemas.microsoft.com/office/drawing/2014/main" id="{00000000-0008-0000-0000-0000A5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18" name="Shape 36">
          <a:extLst>
            <a:ext uri="{FF2B5EF4-FFF2-40B4-BE49-F238E27FC236}">
              <a16:creationId xmlns:a16="http://schemas.microsoft.com/office/drawing/2014/main" id="{00000000-0008-0000-0000-0000A6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19" name="Shape 36">
          <a:extLst>
            <a:ext uri="{FF2B5EF4-FFF2-40B4-BE49-F238E27FC236}">
              <a16:creationId xmlns:a16="http://schemas.microsoft.com/office/drawing/2014/main" id="{00000000-0008-0000-0000-0000A7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20" name="Shape 36">
          <a:extLst>
            <a:ext uri="{FF2B5EF4-FFF2-40B4-BE49-F238E27FC236}">
              <a16:creationId xmlns:a16="http://schemas.microsoft.com/office/drawing/2014/main" id="{00000000-0008-0000-0000-0000A8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21" name="Shape 36">
          <a:extLst>
            <a:ext uri="{FF2B5EF4-FFF2-40B4-BE49-F238E27FC236}">
              <a16:creationId xmlns:a16="http://schemas.microsoft.com/office/drawing/2014/main" id="{00000000-0008-0000-0000-0000A9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22" name="Shape 36">
          <a:extLst>
            <a:ext uri="{FF2B5EF4-FFF2-40B4-BE49-F238E27FC236}">
              <a16:creationId xmlns:a16="http://schemas.microsoft.com/office/drawing/2014/main" id="{00000000-0008-0000-0000-0000AA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76300"/>
    <xdr:sp macro="" textlink="">
      <xdr:nvSpPr>
        <xdr:cNvPr id="4523" name="Shape 35">
          <a:extLst>
            <a:ext uri="{FF2B5EF4-FFF2-40B4-BE49-F238E27FC236}">
              <a16:creationId xmlns:a16="http://schemas.microsoft.com/office/drawing/2014/main" id="{00000000-0008-0000-0000-0000AB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76300"/>
    <xdr:sp macro="" textlink="">
      <xdr:nvSpPr>
        <xdr:cNvPr id="4524" name="Shape 35">
          <a:extLst>
            <a:ext uri="{FF2B5EF4-FFF2-40B4-BE49-F238E27FC236}">
              <a16:creationId xmlns:a16="http://schemas.microsoft.com/office/drawing/2014/main" id="{00000000-0008-0000-0000-0000AC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76300"/>
    <xdr:sp macro="" textlink="">
      <xdr:nvSpPr>
        <xdr:cNvPr id="4525" name="Shape 35">
          <a:extLst>
            <a:ext uri="{FF2B5EF4-FFF2-40B4-BE49-F238E27FC236}">
              <a16:creationId xmlns:a16="http://schemas.microsoft.com/office/drawing/2014/main" id="{00000000-0008-0000-0000-0000AD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76300"/>
    <xdr:sp macro="" textlink="">
      <xdr:nvSpPr>
        <xdr:cNvPr id="4526" name="Shape 35">
          <a:extLst>
            <a:ext uri="{FF2B5EF4-FFF2-40B4-BE49-F238E27FC236}">
              <a16:creationId xmlns:a16="http://schemas.microsoft.com/office/drawing/2014/main" id="{00000000-0008-0000-0000-0000AE11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27" name="Shape 36">
          <a:extLst>
            <a:ext uri="{FF2B5EF4-FFF2-40B4-BE49-F238E27FC236}">
              <a16:creationId xmlns:a16="http://schemas.microsoft.com/office/drawing/2014/main" id="{00000000-0008-0000-0000-0000AF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28" name="Shape 36">
          <a:extLst>
            <a:ext uri="{FF2B5EF4-FFF2-40B4-BE49-F238E27FC236}">
              <a16:creationId xmlns:a16="http://schemas.microsoft.com/office/drawing/2014/main" id="{00000000-0008-0000-0000-0000B0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29" name="Shape 36">
          <a:extLst>
            <a:ext uri="{FF2B5EF4-FFF2-40B4-BE49-F238E27FC236}">
              <a16:creationId xmlns:a16="http://schemas.microsoft.com/office/drawing/2014/main" id="{00000000-0008-0000-0000-0000B1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30" name="Shape 36">
          <a:extLst>
            <a:ext uri="{FF2B5EF4-FFF2-40B4-BE49-F238E27FC236}">
              <a16:creationId xmlns:a16="http://schemas.microsoft.com/office/drawing/2014/main" id="{00000000-0008-0000-0000-0000B2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31" name="Shape 36">
          <a:extLst>
            <a:ext uri="{FF2B5EF4-FFF2-40B4-BE49-F238E27FC236}">
              <a16:creationId xmlns:a16="http://schemas.microsoft.com/office/drawing/2014/main" id="{00000000-0008-0000-0000-0000B3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32" name="Shape 36">
          <a:extLst>
            <a:ext uri="{FF2B5EF4-FFF2-40B4-BE49-F238E27FC236}">
              <a16:creationId xmlns:a16="http://schemas.microsoft.com/office/drawing/2014/main" id="{00000000-0008-0000-0000-0000B4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33" name="Shape 36">
          <a:extLst>
            <a:ext uri="{FF2B5EF4-FFF2-40B4-BE49-F238E27FC236}">
              <a16:creationId xmlns:a16="http://schemas.microsoft.com/office/drawing/2014/main" id="{00000000-0008-0000-0000-0000B5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34" name="Shape 36">
          <a:extLst>
            <a:ext uri="{FF2B5EF4-FFF2-40B4-BE49-F238E27FC236}">
              <a16:creationId xmlns:a16="http://schemas.microsoft.com/office/drawing/2014/main" id="{00000000-0008-0000-0000-0000B6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35" name="Shape 36">
          <a:extLst>
            <a:ext uri="{FF2B5EF4-FFF2-40B4-BE49-F238E27FC236}">
              <a16:creationId xmlns:a16="http://schemas.microsoft.com/office/drawing/2014/main" id="{00000000-0008-0000-0000-0000B7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36" name="Shape 36">
          <a:extLst>
            <a:ext uri="{FF2B5EF4-FFF2-40B4-BE49-F238E27FC236}">
              <a16:creationId xmlns:a16="http://schemas.microsoft.com/office/drawing/2014/main" id="{00000000-0008-0000-0000-0000B8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37" name="Shape 36">
          <a:extLst>
            <a:ext uri="{FF2B5EF4-FFF2-40B4-BE49-F238E27FC236}">
              <a16:creationId xmlns:a16="http://schemas.microsoft.com/office/drawing/2014/main" id="{00000000-0008-0000-0000-0000B9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456</xdr:row>
      <xdr:rowOff>0</xdr:rowOff>
    </xdr:from>
    <xdr:ext cx="771525" cy="866775"/>
    <xdr:sp macro="" textlink="">
      <xdr:nvSpPr>
        <xdr:cNvPr id="4538" name="Shape 17">
          <a:extLst>
            <a:ext uri="{FF2B5EF4-FFF2-40B4-BE49-F238E27FC236}">
              <a16:creationId xmlns:a16="http://schemas.microsoft.com/office/drawing/2014/main" id="{00000000-0008-0000-0000-0000BA11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39" name="Shape 37">
          <a:extLst>
            <a:ext uri="{FF2B5EF4-FFF2-40B4-BE49-F238E27FC236}">
              <a16:creationId xmlns:a16="http://schemas.microsoft.com/office/drawing/2014/main" id="{00000000-0008-0000-0000-0000BB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40" name="Shape 37">
          <a:extLst>
            <a:ext uri="{FF2B5EF4-FFF2-40B4-BE49-F238E27FC236}">
              <a16:creationId xmlns:a16="http://schemas.microsoft.com/office/drawing/2014/main" id="{00000000-0008-0000-0000-0000BC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41" name="Shape 37">
          <a:extLst>
            <a:ext uri="{FF2B5EF4-FFF2-40B4-BE49-F238E27FC236}">
              <a16:creationId xmlns:a16="http://schemas.microsoft.com/office/drawing/2014/main" id="{00000000-0008-0000-0000-0000BD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42" name="Shape 37">
          <a:extLst>
            <a:ext uri="{FF2B5EF4-FFF2-40B4-BE49-F238E27FC236}">
              <a16:creationId xmlns:a16="http://schemas.microsoft.com/office/drawing/2014/main" id="{00000000-0008-0000-0000-0000BE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43" name="Shape 38">
          <a:extLst>
            <a:ext uri="{FF2B5EF4-FFF2-40B4-BE49-F238E27FC236}">
              <a16:creationId xmlns:a16="http://schemas.microsoft.com/office/drawing/2014/main" id="{00000000-0008-0000-0000-0000BF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44" name="Shape 38">
          <a:extLst>
            <a:ext uri="{FF2B5EF4-FFF2-40B4-BE49-F238E27FC236}">
              <a16:creationId xmlns:a16="http://schemas.microsoft.com/office/drawing/2014/main" id="{00000000-0008-0000-0000-0000C0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45" name="Shape 38">
          <a:extLst>
            <a:ext uri="{FF2B5EF4-FFF2-40B4-BE49-F238E27FC236}">
              <a16:creationId xmlns:a16="http://schemas.microsoft.com/office/drawing/2014/main" id="{00000000-0008-0000-0000-0000C1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46" name="Shape 38">
          <a:extLst>
            <a:ext uri="{FF2B5EF4-FFF2-40B4-BE49-F238E27FC236}">
              <a16:creationId xmlns:a16="http://schemas.microsoft.com/office/drawing/2014/main" id="{00000000-0008-0000-0000-0000C2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47" name="Shape 38">
          <a:extLst>
            <a:ext uri="{FF2B5EF4-FFF2-40B4-BE49-F238E27FC236}">
              <a16:creationId xmlns:a16="http://schemas.microsoft.com/office/drawing/2014/main" id="{00000000-0008-0000-0000-0000C3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48" name="Shape 38">
          <a:extLst>
            <a:ext uri="{FF2B5EF4-FFF2-40B4-BE49-F238E27FC236}">
              <a16:creationId xmlns:a16="http://schemas.microsoft.com/office/drawing/2014/main" id="{00000000-0008-0000-0000-0000C4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49" name="Shape 38">
          <a:extLst>
            <a:ext uri="{FF2B5EF4-FFF2-40B4-BE49-F238E27FC236}">
              <a16:creationId xmlns:a16="http://schemas.microsoft.com/office/drawing/2014/main" id="{00000000-0008-0000-0000-0000C5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50" name="Shape 38">
          <a:extLst>
            <a:ext uri="{FF2B5EF4-FFF2-40B4-BE49-F238E27FC236}">
              <a16:creationId xmlns:a16="http://schemas.microsoft.com/office/drawing/2014/main" id="{00000000-0008-0000-0000-0000C6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51" name="Shape 38">
          <a:extLst>
            <a:ext uri="{FF2B5EF4-FFF2-40B4-BE49-F238E27FC236}">
              <a16:creationId xmlns:a16="http://schemas.microsoft.com/office/drawing/2014/main" id="{00000000-0008-0000-0000-0000C7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52" name="Shape 38">
          <a:extLst>
            <a:ext uri="{FF2B5EF4-FFF2-40B4-BE49-F238E27FC236}">
              <a16:creationId xmlns:a16="http://schemas.microsoft.com/office/drawing/2014/main" id="{00000000-0008-0000-0000-0000C8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53" name="Shape 38">
          <a:extLst>
            <a:ext uri="{FF2B5EF4-FFF2-40B4-BE49-F238E27FC236}">
              <a16:creationId xmlns:a16="http://schemas.microsoft.com/office/drawing/2014/main" id="{00000000-0008-0000-0000-0000C9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54" name="Shape 38">
          <a:extLst>
            <a:ext uri="{FF2B5EF4-FFF2-40B4-BE49-F238E27FC236}">
              <a16:creationId xmlns:a16="http://schemas.microsoft.com/office/drawing/2014/main" id="{00000000-0008-0000-0000-0000CA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55" name="Shape 37">
          <a:extLst>
            <a:ext uri="{FF2B5EF4-FFF2-40B4-BE49-F238E27FC236}">
              <a16:creationId xmlns:a16="http://schemas.microsoft.com/office/drawing/2014/main" id="{00000000-0008-0000-0000-0000CB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56" name="Shape 37">
          <a:extLst>
            <a:ext uri="{FF2B5EF4-FFF2-40B4-BE49-F238E27FC236}">
              <a16:creationId xmlns:a16="http://schemas.microsoft.com/office/drawing/2014/main" id="{00000000-0008-0000-0000-0000CC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57" name="Shape 37">
          <a:extLst>
            <a:ext uri="{FF2B5EF4-FFF2-40B4-BE49-F238E27FC236}">
              <a16:creationId xmlns:a16="http://schemas.microsoft.com/office/drawing/2014/main" id="{00000000-0008-0000-0000-0000CD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58" name="Shape 37">
          <a:extLst>
            <a:ext uri="{FF2B5EF4-FFF2-40B4-BE49-F238E27FC236}">
              <a16:creationId xmlns:a16="http://schemas.microsoft.com/office/drawing/2014/main" id="{00000000-0008-0000-0000-0000CE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59" name="Shape 38">
          <a:extLst>
            <a:ext uri="{FF2B5EF4-FFF2-40B4-BE49-F238E27FC236}">
              <a16:creationId xmlns:a16="http://schemas.microsoft.com/office/drawing/2014/main" id="{00000000-0008-0000-0000-0000CF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60" name="Shape 38">
          <a:extLst>
            <a:ext uri="{FF2B5EF4-FFF2-40B4-BE49-F238E27FC236}">
              <a16:creationId xmlns:a16="http://schemas.microsoft.com/office/drawing/2014/main" id="{00000000-0008-0000-0000-0000D0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61" name="Shape 38">
          <a:extLst>
            <a:ext uri="{FF2B5EF4-FFF2-40B4-BE49-F238E27FC236}">
              <a16:creationId xmlns:a16="http://schemas.microsoft.com/office/drawing/2014/main" id="{00000000-0008-0000-0000-0000D1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62" name="Shape 38">
          <a:extLst>
            <a:ext uri="{FF2B5EF4-FFF2-40B4-BE49-F238E27FC236}">
              <a16:creationId xmlns:a16="http://schemas.microsoft.com/office/drawing/2014/main" id="{00000000-0008-0000-0000-0000D2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63" name="Shape 38">
          <a:extLst>
            <a:ext uri="{FF2B5EF4-FFF2-40B4-BE49-F238E27FC236}">
              <a16:creationId xmlns:a16="http://schemas.microsoft.com/office/drawing/2014/main" id="{00000000-0008-0000-0000-0000D3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64" name="Shape 38">
          <a:extLst>
            <a:ext uri="{FF2B5EF4-FFF2-40B4-BE49-F238E27FC236}">
              <a16:creationId xmlns:a16="http://schemas.microsoft.com/office/drawing/2014/main" id="{00000000-0008-0000-0000-0000D4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65" name="Shape 38">
          <a:extLst>
            <a:ext uri="{FF2B5EF4-FFF2-40B4-BE49-F238E27FC236}">
              <a16:creationId xmlns:a16="http://schemas.microsoft.com/office/drawing/2014/main" id="{00000000-0008-0000-0000-0000D5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66" name="Shape 38">
          <a:extLst>
            <a:ext uri="{FF2B5EF4-FFF2-40B4-BE49-F238E27FC236}">
              <a16:creationId xmlns:a16="http://schemas.microsoft.com/office/drawing/2014/main" id="{00000000-0008-0000-0000-0000D6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67" name="Shape 38">
          <a:extLst>
            <a:ext uri="{FF2B5EF4-FFF2-40B4-BE49-F238E27FC236}">
              <a16:creationId xmlns:a16="http://schemas.microsoft.com/office/drawing/2014/main" id="{00000000-0008-0000-0000-0000D7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68" name="Shape 38">
          <a:extLst>
            <a:ext uri="{FF2B5EF4-FFF2-40B4-BE49-F238E27FC236}">
              <a16:creationId xmlns:a16="http://schemas.microsoft.com/office/drawing/2014/main" id="{00000000-0008-0000-0000-0000D8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69" name="Shape 38">
          <a:extLst>
            <a:ext uri="{FF2B5EF4-FFF2-40B4-BE49-F238E27FC236}">
              <a16:creationId xmlns:a16="http://schemas.microsoft.com/office/drawing/2014/main" id="{00000000-0008-0000-0000-0000D9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70" name="Shape 38">
          <a:extLst>
            <a:ext uri="{FF2B5EF4-FFF2-40B4-BE49-F238E27FC236}">
              <a16:creationId xmlns:a16="http://schemas.microsoft.com/office/drawing/2014/main" id="{00000000-0008-0000-0000-0000DA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71" name="Shape 37">
          <a:extLst>
            <a:ext uri="{FF2B5EF4-FFF2-40B4-BE49-F238E27FC236}">
              <a16:creationId xmlns:a16="http://schemas.microsoft.com/office/drawing/2014/main" id="{00000000-0008-0000-0000-0000DB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72" name="Shape 37">
          <a:extLst>
            <a:ext uri="{FF2B5EF4-FFF2-40B4-BE49-F238E27FC236}">
              <a16:creationId xmlns:a16="http://schemas.microsoft.com/office/drawing/2014/main" id="{00000000-0008-0000-0000-0000DC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73" name="Shape 37">
          <a:extLst>
            <a:ext uri="{FF2B5EF4-FFF2-40B4-BE49-F238E27FC236}">
              <a16:creationId xmlns:a16="http://schemas.microsoft.com/office/drawing/2014/main" id="{00000000-0008-0000-0000-0000DD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66775"/>
    <xdr:sp macro="" textlink="">
      <xdr:nvSpPr>
        <xdr:cNvPr id="4574" name="Shape 37">
          <a:extLst>
            <a:ext uri="{FF2B5EF4-FFF2-40B4-BE49-F238E27FC236}">
              <a16:creationId xmlns:a16="http://schemas.microsoft.com/office/drawing/2014/main" id="{00000000-0008-0000-0000-0000DE11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75" name="Shape 38">
          <a:extLst>
            <a:ext uri="{FF2B5EF4-FFF2-40B4-BE49-F238E27FC236}">
              <a16:creationId xmlns:a16="http://schemas.microsoft.com/office/drawing/2014/main" id="{00000000-0008-0000-0000-0000DF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76" name="Shape 38">
          <a:extLst>
            <a:ext uri="{FF2B5EF4-FFF2-40B4-BE49-F238E27FC236}">
              <a16:creationId xmlns:a16="http://schemas.microsoft.com/office/drawing/2014/main" id="{00000000-0008-0000-0000-0000E0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77" name="Shape 38">
          <a:extLst>
            <a:ext uri="{FF2B5EF4-FFF2-40B4-BE49-F238E27FC236}">
              <a16:creationId xmlns:a16="http://schemas.microsoft.com/office/drawing/2014/main" id="{00000000-0008-0000-0000-0000E1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78" name="Shape 38">
          <a:extLst>
            <a:ext uri="{FF2B5EF4-FFF2-40B4-BE49-F238E27FC236}">
              <a16:creationId xmlns:a16="http://schemas.microsoft.com/office/drawing/2014/main" id="{00000000-0008-0000-0000-0000E2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79" name="Shape 38">
          <a:extLst>
            <a:ext uri="{FF2B5EF4-FFF2-40B4-BE49-F238E27FC236}">
              <a16:creationId xmlns:a16="http://schemas.microsoft.com/office/drawing/2014/main" id="{00000000-0008-0000-0000-0000E3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80" name="Shape 38">
          <a:extLst>
            <a:ext uri="{FF2B5EF4-FFF2-40B4-BE49-F238E27FC236}">
              <a16:creationId xmlns:a16="http://schemas.microsoft.com/office/drawing/2014/main" id="{00000000-0008-0000-0000-0000E4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81" name="Shape 38">
          <a:extLst>
            <a:ext uri="{FF2B5EF4-FFF2-40B4-BE49-F238E27FC236}">
              <a16:creationId xmlns:a16="http://schemas.microsoft.com/office/drawing/2014/main" id="{00000000-0008-0000-0000-0000E5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82" name="Shape 38">
          <a:extLst>
            <a:ext uri="{FF2B5EF4-FFF2-40B4-BE49-F238E27FC236}">
              <a16:creationId xmlns:a16="http://schemas.microsoft.com/office/drawing/2014/main" id="{00000000-0008-0000-0000-0000E6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83" name="Shape 38">
          <a:extLst>
            <a:ext uri="{FF2B5EF4-FFF2-40B4-BE49-F238E27FC236}">
              <a16:creationId xmlns:a16="http://schemas.microsoft.com/office/drawing/2014/main" id="{00000000-0008-0000-0000-0000E7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84" name="Shape 38">
          <a:extLst>
            <a:ext uri="{FF2B5EF4-FFF2-40B4-BE49-F238E27FC236}">
              <a16:creationId xmlns:a16="http://schemas.microsoft.com/office/drawing/2014/main" id="{00000000-0008-0000-0000-0000E8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456</xdr:row>
      <xdr:rowOff>0</xdr:rowOff>
    </xdr:from>
    <xdr:ext cx="771525" cy="857250"/>
    <xdr:sp macro="" textlink="">
      <xdr:nvSpPr>
        <xdr:cNvPr id="4585" name="Shape 38">
          <a:extLst>
            <a:ext uri="{FF2B5EF4-FFF2-40B4-BE49-F238E27FC236}">
              <a16:creationId xmlns:a16="http://schemas.microsoft.com/office/drawing/2014/main" id="{00000000-0008-0000-0000-0000E9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456</xdr:row>
      <xdr:rowOff>0</xdr:rowOff>
    </xdr:from>
    <xdr:ext cx="771525" cy="857250"/>
    <xdr:sp macro="" textlink="">
      <xdr:nvSpPr>
        <xdr:cNvPr id="4586" name="Shape 39">
          <a:extLst>
            <a:ext uri="{FF2B5EF4-FFF2-40B4-BE49-F238E27FC236}">
              <a16:creationId xmlns:a16="http://schemas.microsoft.com/office/drawing/2014/main" id="{00000000-0008-0000-0000-0000EA11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4587" name="Shape 4">
          <a:extLst>
            <a:ext uri="{FF2B5EF4-FFF2-40B4-BE49-F238E27FC236}">
              <a16:creationId xmlns:a16="http://schemas.microsoft.com/office/drawing/2014/main" id="{00000000-0008-0000-0000-0000EB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4588" name="Shape 4">
          <a:extLst>
            <a:ext uri="{FF2B5EF4-FFF2-40B4-BE49-F238E27FC236}">
              <a16:creationId xmlns:a16="http://schemas.microsoft.com/office/drawing/2014/main" id="{00000000-0008-0000-0000-0000EC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4589" name="Shape 4">
          <a:extLst>
            <a:ext uri="{FF2B5EF4-FFF2-40B4-BE49-F238E27FC236}">
              <a16:creationId xmlns:a16="http://schemas.microsoft.com/office/drawing/2014/main" id="{00000000-0008-0000-0000-0000ED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4590" name="Shape 4">
          <a:extLst>
            <a:ext uri="{FF2B5EF4-FFF2-40B4-BE49-F238E27FC236}">
              <a16:creationId xmlns:a16="http://schemas.microsoft.com/office/drawing/2014/main" id="{00000000-0008-0000-0000-0000EE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4591" name="Shape 4">
          <a:extLst>
            <a:ext uri="{FF2B5EF4-FFF2-40B4-BE49-F238E27FC236}">
              <a16:creationId xmlns:a16="http://schemas.microsoft.com/office/drawing/2014/main" id="{00000000-0008-0000-0000-0000EF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4592" name="Shape 4">
          <a:extLst>
            <a:ext uri="{FF2B5EF4-FFF2-40B4-BE49-F238E27FC236}">
              <a16:creationId xmlns:a16="http://schemas.microsoft.com/office/drawing/2014/main" id="{00000000-0008-0000-0000-0000F0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4593" name="Shape 4">
          <a:extLst>
            <a:ext uri="{FF2B5EF4-FFF2-40B4-BE49-F238E27FC236}">
              <a16:creationId xmlns:a16="http://schemas.microsoft.com/office/drawing/2014/main" id="{00000000-0008-0000-0000-0000F1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4594" name="Shape 4">
          <a:extLst>
            <a:ext uri="{FF2B5EF4-FFF2-40B4-BE49-F238E27FC236}">
              <a16:creationId xmlns:a16="http://schemas.microsoft.com/office/drawing/2014/main" id="{00000000-0008-0000-0000-0000F2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456</xdr:row>
      <xdr:rowOff>0</xdr:rowOff>
    </xdr:from>
    <xdr:ext cx="1152525" cy="933450"/>
    <xdr:sp macro="" textlink="">
      <xdr:nvSpPr>
        <xdr:cNvPr id="4595" name="Shape 4">
          <a:extLst>
            <a:ext uri="{FF2B5EF4-FFF2-40B4-BE49-F238E27FC236}">
              <a16:creationId xmlns:a16="http://schemas.microsoft.com/office/drawing/2014/main" id="{00000000-0008-0000-0000-0000F3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457</xdr:row>
      <xdr:rowOff>0</xdr:rowOff>
    </xdr:from>
    <xdr:ext cx="1152525" cy="933450"/>
    <xdr:sp macro="" textlink="">
      <xdr:nvSpPr>
        <xdr:cNvPr id="4596" name="Shape 4">
          <a:extLst>
            <a:ext uri="{FF2B5EF4-FFF2-40B4-BE49-F238E27FC236}">
              <a16:creationId xmlns:a16="http://schemas.microsoft.com/office/drawing/2014/main" id="{00000000-0008-0000-0000-0000F4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457</xdr:row>
      <xdr:rowOff>0</xdr:rowOff>
    </xdr:from>
    <xdr:ext cx="1152525" cy="933450"/>
    <xdr:sp macro="" textlink="">
      <xdr:nvSpPr>
        <xdr:cNvPr id="4597" name="Shape 4">
          <a:extLst>
            <a:ext uri="{FF2B5EF4-FFF2-40B4-BE49-F238E27FC236}">
              <a16:creationId xmlns:a16="http://schemas.microsoft.com/office/drawing/2014/main" id="{00000000-0008-0000-0000-0000F5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457</xdr:row>
      <xdr:rowOff>0</xdr:rowOff>
    </xdr:from>
    <xdr:ext cx="1152525" cy="933450"/>
    <xdr:sp macro="" textlink="">
      <xdr:nvSpPr>
        <xdr:cNvPr id="4598" name="Shape 4">
          <a:extLst>
            <a:ext uri="{FF2B5EF4-FFF2-40B4-BE49-F238E27FC236}">
              <a16:creationId xmlns:a16="http://schemas.microsoft.com/office/drawing/2014/main" id="{00000000-0008-0000-0000-0000F6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457</xdr:row>
      <xdr:rowOff>0</xdr:rowOff>
    </xdr:from>
    <xdr:ext cx="1152525" cy="933450"/>
    <xdr:sp macro="" textlink="">
      <xdr:nvSpPr>
        <xdr:cNvPr id="4599" name="Shape 4">
          <a:extLst>
            <a:ext uri="{FF2B5EF4-FFF2-40B4-BE49-F238E27FC236}">
              <a16:creationId xmlns:a16="http://schemas.microsoft.com/office/drawing/2014/main" id="{00000000-0008-0000-0000-0000F7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457</xdr:row>
      <xdr:rowOff>0</xdr:rowOff>
    </xdr:from>
    <xdr:ext cx="1152525" cy="933450"/>
    <xdr:sp macro="" textlink="">
      <xdr:nvSpPr>
        <xdr:cNvPr id="4600" name="Shape 4">
          <a:extLst>
            <a:ext uri="{FF2B5EF4-FFF2-40B4-BE49-F238E27FC236}">
              <a16:creationId xmlns:a16="http://schemas.microsoft.com/office/drawing/2014/main" id="{00000000-0008-0000-0000-0000F8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457</xdr:row>
      <xdr:rowOff>0</xdr:rowOff>
    </xdr:from>
    <xdr:ext cx="1152525" cy="933450"/>
    <xdr:sp macro="" textlink="">
      <xdr:nvSpPr>
        <xdr:cNvPr id="4601" name="Shape 4">
          <a:extLst>
            <a:ext uri="{FF2B5EF4-FFF2-40B4-BE49-F238E27FC236}">
              <a16:creationId xmlns:a16="http://schemas.microsoft.com/office/drawing/2014/main" id="{00000000-0008-0000-0000-0000F9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457</xdr:row>
      <xdr:rowOff>0</xdr:rowOff>
    </xdr:from>
    <xdr:ext cx="1152525" cy="933450"/>
    <xdr:sp macro="" textlink="">
      <xdr:nvSpPr>
        <xdr:cNvPr id="4602" name="Shape 4">
          <a:extLst>
            <a:ext uri="{FF2B5EF4-FFF2-40B4-BE49-F238E27FC236}">
              <a16:creationId xmlns:a16="http://schemas.microsoft.com/office/drawing/2014/main" id="{00000000-0008-0000-0000-0000FA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457</xdr:row>
      <xdr:rowOff>0</xdr:rowOff>
    </xdr:from>
    <xdr:ext cx="1152525" cy="933450"/>
    <xdr:sp macro="" textlink="">
      <xdr:nvSpPr>
        <xdr:cNvPr id="4603" name="Shape 4">
          <a:extLst>
            <a:ext uri="{FF2B5EF4-FFF2-40B4-BE49-F238E27FC236}">
              <a16:creationId xmlns:a16="http://schemas.microsoft.com/office/drawing/2014/main" id="{00000000-0008-0000-0000-0000FB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457</xdr:row>
      <xdr:rowOff>0</xdr:rowOff>
    </xdr:from>
    <xdr:ext cx="1152525" cy="933450"/>
    <xdr:sp macro="" textlink="">
      <xdr:nvSpPr>
        <xdr:cNvPr id="4604" name="Shape 4">
          <a:extLst>
            <a:ext uri="{FF2B5EF4-FFF2-40B4-BE49-F238E27FC236}">
              <a16:creationId xmlns:a16="http://schemas.microsoft.com/office/drawing/2014/main" id="{00000000-0008-0000-0000-0000FC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4605" name="Shape 4">
          <a:extLst>
            <a:ext uri="{FF2B5EF4-FFF2-40B4-BE49-F238E27FC236}">
              <a16:creationId xmlns:a16="http://schemas.microsoft.com/office/drawing/2014/main" id="{00000000-0008-0000-0000-0000FD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4606" name="Shape 4">
          <a:extLst>
            <a:ext uri="{FF2B5EF4-FFF2-40B4-BE49-F238E27FC236}">
              <a16:creationId xmlns:a16="http://schemas.microsoft.com/office/drawing/2014/main" id="{00000000-0008-0000-0000-0000FE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4607" name="Shape 4">
          <a:extLst>
            <a:ext uri="{FF2B5EF4-FFF2-40B4-BE49-F238E27FC236}">
              <a16:creationId xmlns:a16="http://schemas.microsoft.com/office/drawing/2014/main" id="{00000000-0008-0000-0000-0000FF11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4608" name="Shape 4">
          <a:extLst>
            <a:ext uri="{FF2B5EF4-FFF2-40B4-BE49-F238E27FC236}">
              <a16:creationId xmlns:a16="http://schemas.microsoft.com/office/drawing/2014/main" id="{00000000-0008-0000-0000-00000012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4609" name="Shape 4">
          <a:extLst>
            <a:ext uri="{FF2B5EF4-FFF2-40B4-BE49-F238E27FC236}">
              <a16:creationId xmlns:a16="http://schemas.microsoft.com/office/drawing/2014/main" id="{00000000-0008-0000-0000-00000112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4610" name="Shape 4">
          <a:extLst>
            <a:ext uri="{FF2B5EF4-FFF2-40B4-BE49-F238E27FC236}">
              <a16:creationId xmlns:a16="http://schemas.microsoft.com/office/drawing/2014/main" id="{00000000-0008-0000-0000-00000212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4611" name="Shape 4">
          <a:extLst>
            <a:ext uri="{FF2B5EF4-FFF2-40B4-BE49-F238E27FC236}">
              <a16:creationId xmlns:a16="http://schemas.microsoft.com/office/drawing/2014/main" id="{00000000-0008-0000-0000-00000312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455</xdr:row>
      <xdr:rowOff>0</xdr:rowOff>
    </xdr:from>
    <xdr:ext cx="1152525" cy="933450"/>
    <xdr:sp macro="" textlink="">
      <xdr:nvSpPr>
        <xdr:cNvPr id="4612" name="Shape 4">
          <a:extLst>
            <a:ext uri="{FF2B5EF4-FFF2-40B4-BE49-F238E27FC236}">
              <a16:creationId xmlns:a16="http://schemas.microsoft.com/office/drawing/2014/main" id="{00000000-0008-0000-0000-00000412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76300"/>
    <xdr:sp macro="" textlink="">
      <xdr:nvSpPr>
        <xdr:cNvPr id="4614" name="Shape 16">
          <a:extLst>
            <a:ext uri="{FF2B5EF4-FFF2-40B4-BE49-F238E27FC236}">
              <a16:creationId xmlns:a16="http://schemas.microsoft.com/office/drawing/2014/main" id="{00000000-0008-0000-0000-00000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76300"/>
    <xdr:sp macro="" textlink="">
      <xdr:nvSpPr>
        <xdr:cNvPr id="4615" name="Shape 16">
          <a:extLst>
            <a:ext uri="{FF2B5EF4-FFF2-40B4-BE49-F238E27FC236}">
              <a16:creationId xmlns:a16="http://schemas.microsoft.com/office/drawing/2014/main" id="{00000000-0008-0000-0000-00000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76300"/>
    <xdr:sp macro="" textlink="">
      <xdr:nvSpPr>
        <xdr:cNvPr id="4616" name="Shape 16">
          <a:extLst>
            <a:ext uri="{FF2B5EF4-FFF2-40B4-BE49-F238E27FC236}">
              <a16:creationId xmlns:a16="http://schemas.microsoft.com/office/drawing/2014/main" id="{00000000-0008-0000-0000-00000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76300"/>
    <xdr:sp macro="" textlink="">
      <xdr:nvSpPr>
        <xdr:cNvPr id="4617" name="Shape 16">
          <a:extLst>
            <a:ext uri="{FF2B5EF4-FFF2-40B4-BE49-F238E27FC236}">
              <a16:creationId xmlns:a16="http://schemas.microsoft.com/office/drawing/2014/main" id="{00000000-0008-0000-0000-00000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18" name="Shape 17">
          <a:extLst>
            <a:ext uri="{FF2B5EF4-FFF2-40B4-BE49-F238E27FC236}">
              <a16:creationId xmlns:a16="http://schemas.microsoft.com/office/drawing/2014/main" id="{00000000-0008-0000-0000-00000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19" name="Shape 17">
          <a:extLst>
            <a:ext uri="{FF2B5EF4-FFF2-40B4-BE49-F238E27FC236}">
              <a16:creationId xmlns:a16="http://schemas.microsoft.com/office/drawing/2014/main" id="{00000000-0008-0000-0000-00000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20" name="Shape 17">
          <a:extLst>
            <a:ext uri="{FF2B5EF4-FFF2-40B4-BE49-F238E27FC236}">
              <a16:creationId xmlns:a16="http://schemas.microsoft.com/office/drawing/2014/main" id="{00000000-0008-0000-0000-00000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21" name="Shape 17">
          <a:extLst>
            <a:ext uri="{FF2B5EF4-FFF2-40B4-BE49-F238E27FC236}">
              <a16:creationId xmlns:a16="http://schemas.microsoft.com/office/drawing/2014/main" id="{00000000-0008-0000-0000-00000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22" name="Shape 17">
          <a:extLst>
            <a:ext uri="{FF2B5EF4-FFF2-40B4-BE49-F238E27FC236}">
              <a16:creationId xmlns:a16="http://schemas.microsoft.com/office/drawing/2014/main" id="{00000000-0008-0000-0000-00000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23" name="Shape 17">
          <a:extLst>
            <a:ext uri="{FF2B5EF4-FFF2-40B4-BE49-F238E27FC236}">
              <a16:creationId xmlns:a16="http://schemas.microsoft.com/office/drawing/2014/main" id="{00000000-0008-0000-0000-00000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24" name="Shape 17">
          <a:extLst>
            <a:ext uri="{FF2B5EF4-FFF2-40B4-BE49-F238E27FC236}">
              <a16:creationId xmlns:a16="http://schemas.microsoft.com/office/drawing/2014/main" id="{00000000-0008-0000-0000-00001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25" name="Shape 17">
          <a:extLst>
            <a:ext uri="{FF2B5EF4-FFF2-40B4-BE49-F238E27FC236}">
              <a16:creationId xmlns:a16="http://schemas.microsoft.com/office/drawing/2014/main" id="{00000000-0008-0000-0000-00001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26" name="Shape 17">
          <a:extLst>
            <a:ext uri="{FF2B5EF4-FFF2-40B4-BE49-F238E27FC236}">
              <a16:creationId xmlns:a16="http://schemas.microsoft.com/office/drawing/2014/main" id="{00000000-0008-0000-0000-00001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27" name="Shape 17">
          <a:extLst>
            <a:ext uri="{FF2B5EF4-FFF2-40B4-BE49-F238E27FC236}">
              <a16:creationId xmlns:a16="http://schemas.microsoft.com/office/drawing/2014/main" id="{00000000-0008-0000-0000-00001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28" name="Shape 17">
          <a:extLst>
            <a:ext uri="{FF2B5EF4-FFF2-40B4-BE49-F238E27FC236}">
              <a16:creationId xmlns:a16="http://schemas.microsoft.com/office/drawing/2014/main" id="{00000000-0008-0000-0000-00001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29" name="Shape 17">
          <a:extLst>
            <a:ext uri="{FF2B5EF4-FFF2-40B4-BE49-F238E27FC236}">
              <a16:creationId xmlns:a16="http://schemas.microsoft.com/office/drawing/2014/main" id="{00000000-0008-0000-0000-00001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76300"/>
    <xdr:sp macro="" textlink="">
      <xdr:nvSpPr>
        <xdr:cNvPr id="4630" name="Shape 16">
          <a:extLst>
            <a:ext uri="{FF2B5EF4-FFF2-40B4-BE49-F238E27FC236}">
              <a16:creationId xmlns:a16="http://schemas.microsoft.com/office/drawing/2014/main" id="{00000000-0008-0000-0000-00001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76300"/>
    <xdr:sp macro="" textlink="">
      <xdr:nvSpPr>
        <xdr:cNvPr id="4631" name="Shape 16">
          <a:extLst>
            <a:ext uri="{FF2B5EF4-FFF2-40B4-BE49-F238E27FC236}">
              <a16:creationId xmlns:a16="http://schemas.microsoft.com/office/drawing/2014/main" id="{00000000-0008-0000-0000-00001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76300"/>
    <xdr:sp macro="" textlink="">
      <xdr:nvSpPr>
        <xdr:cNvPr id="4632" name="Shape 16">
          <a:extLst>
            <a:ext uri="{FF2B5EF4-FFF2-40B4-BE49-F238E27FC236}">
              <a16:creationId xmlns:a16="http://schemas.microsoft.com/office/drawing/2014/main" id="{00000000-0008-0000-0000-00001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76300"/>
    <xdr:sp macro="" textlink="">
      <xdr:nvSpPr>
        <xdr:cNvPr id="4633" name="Shape 16">
          <a:extLst>
            <a:ext uri="{FF2B5EF4-FFF2-40B4-BE49-F238E27FC236}">
              <a16:creationId xmlns:a16="http://schemas.microsoft.com/office/drawing/2014/main" id="{00000000-0008-0000-0000-00001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34" name="Shape 17">
          <a:extLst>
            <a:ext uri="{FF2B5EF4-FFF2-40B4-BE49-F238E27FC236}">
              <a16:creationId xmlns:a16="http://schemas.microsoft.com/office/drawing/2014/main" id="{00000000-0008-0000-0000-00001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35" name="Shape 17">
          <a:extLst>
            <a:ext uri="{FF2B5EF4-FFF2-40B4-BE49-F238E27FC236}">
              <a16:creationId xmlns:a16="http://schemas.microsoft.com/office/drawing/2014/main" id="{00000000-0008-0000-0000-00001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36" name="Shape 17">
          <a:extLst>
            <a:ext uri="{FF2B5EF4-FFF2-40B4-BE49-F238E27FC236}">
              <a16:creationId xmlns:a16="http://schemas.microsoft.com/office/drawing/2014/main" id="{00000000-0008-0000-0000-00001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37" name="Shape 17">
          <a:extLst>
            <a:ext uri="{FF2B5EF4-FFF2-40B4-BE49-F238E27FC236}">
              <a16:creationId xmlns:a16="http://schemas.microsoft.com/office/drawing/2014/main" id="{00000000-0008-0000-0000-00001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38" name="Shape 17">
          <a:extLst>
            <a:ext uri="{FF2B5EF4-FFF2-40B4-BE49-F238E27FC236}">
              <a16:creationId xmlns:a16="http://schemas.microsoft.com/office/drawing/2014/main" id="{00000000-0008-0000-0000-00001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39" name="Shape 17">
          <a:extLst>
            <a:ext uri="{FF2B5EF4-FFF2-40B4-BE49-F238E27FC236}">
              <a16:creationId xmlns:a16="http://schemas.microsoft.com/office/drawing/2014/main" id="{00000000-0008-0000-0000-00001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40" name="Shape 17">
          <a:extLst>
            <a:ext uri="{FF2B5EF4-FFF2-40B4-BE49-F238E27FC236}">
              <a16:creationId xmlns:a16="http://schemas.microsoft.com/office/drawing/2014/main" id="{00000000-0008-0000-0000-00002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41" name="Shape 17">
          <a:extLst>
            <a:ext uri="{FF2B5EF4-FFF2-40B4-BE49-F238E27FC236}">
              <a16:creationId xmlns:a16="http://schemas.microsoft.com/office/drawing/2014/main" id="{00000000-0008-0000-0000-00002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42" name="Shape 17">
          <a:extLst>
            <a:ext uri="{FF2B5EF4-FFF2-40B4-BE49-F238E27FC236}">
              <a16:creationId xmlns:a16="http://schemas.microsoft.com/office/drawing/2014/main" id="{00000000-0008-0000-0000-00002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43" name="Shape 17">
          <a:extLst>
            <a:ext uri="{FF2B5EF4-FFF2-40B4-BE49-F238E27FC236}">
              <a16:creationId xmlns:a16="http://schemas.microsoft.com/office/drawing/2014/main" id="{00000000-0008-0000-0000-00002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44" name="Shape 17">
          <a:extLst>
            <a:ext uri="{FF2B5EF4-FFF2-40B4-BE49-F238E27FC236}">
              <a16:creationId xmlns:a16="http://schemas.microsoft.com/office/drawing/2014/main" id="{00000000-0008-0000-0000-00002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45" name="Shape 17">
          <a:extLst>
            <a:ext uri="{FF2B5EF4-FFF2-40B4-BE49-F238E27FC236}">
              <a16:creationId xmlns:a16="http://schemas.microsoft.com/office/drawing/2014/main" id="{00000000-0008-0000-0000-00002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76300"/>
    <xdr:sp macro="" textlink="">
      <xdr:nvSpPr>
        <xdr:cNvPr id="4646" name="Shape 16">
          <a:extLst>
            <a:ext uri="{FF2B5EF4-FFF2-40B4-BE49-F238E27FC236}">
              <a16:creationId xmlns:a16="http://schemas.microsoft.com/office/drawing/2014/main" id="{00000000-0008-0000-0000-00002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76300"/>
    <xdr:sp macro="" textlink="">
      <xdr:nvSpPr>
        <xdr:cNvPr id="4647" name="Shape 16">
          <a:extLst>
            <a:ext uri="{FF2B5EF4-FFF2-40B4-BE49-F238E27FC236}">
              <a16:creationId xmlns:a16="http://schemas.microsoft.com/office/drawing/2014/main" id="{00000000-0008-0000-0000-00002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76300"/>
    <xdr:sp macro="" textlink="">
      <xdr:nvSpPr>
        <xdr:cNvPr id="4648" name="Shape 16">
          <a:extLst>
            <a:ext uri="{FF2B5EF4-FFF2-40B4-BE49-F238E27FC236}">
              <a16:creationId xmlns:a16="http://schemas.microsoft.com/office/drawing/2014/main" id="{00000000-0008-0000-0000-00002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76300"/>
    <xdr:sp macro="" textlink="">
      <xdr:nvSpPr>
        <xdr:cNvPr id="4649" name="Shape 16">
          <a:extLst>
            <a:ext uri="{FF2B5EF4-FFF2-40B4-BE49-F238E27FC236}">
              <a16:creationId xmlns:a16="http://schemas.microsoft.com/office/drawing/2014/main" id="{00000000-0008-0000-0000-00002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50" name="Shape 17">
          <a:extLst>
            <a:ext uri="{FF2B5EF4-FFF2-40B4-BE49-F238E27FC236}">
              <a16:creationId xmlns:a16="http://schemas.microsoft.com/office/drawing/2014/main" id="{00000000-0008-0000-0000-00002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51" name="Shape 17">
          <a:extLst>
            <a:ext uri="{FF2B5EF4-FFF2-40B4-BE49-F238E27FC236}">
              <a16:creationId xmlns:a16="http://schemas.microsoft.com/office/drawing/2014/main" id="{00000000-0008-0000-0000-00002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52" name="Shape 17">
          <a:extLst>
            <a:ext uri="{FF2B5EF4-FFF2-40B4-BE49-F238E27FC236}">
              <a16:creationId xmlns:a16="http://schemas.microsoft.com/office/drawing/2014/main" id="{00000000-0008-0000-0000-00002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53" name="Shape 17">
          <a:extLst>
            <a:ext uri="{FF2B5EF4-FFF2-40B4-BE49-F238E27FC236}">
              <a16:creationId xmlns:a16="http://schemas.microsoft.com/office/drawing/2014/main" id="{00000000-0008-0000-0000-00002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54" name="Shape 17">
          <a:extLst>
            <a:ext uri="{FF2B5EF4-FFF2-40B4-BE49-F238E27FC236}">
              <a16:creationId xmlns:a16="http://schemas.microsoft.com/office/drawing/2014/main" id="{00000000-0008-0000-0000-00002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55" name="Shape 17">
          <a:extLst>
            <a:ext uri="{FF2B5EF4-FFF2-40B4-BE49-F238E27FC236}">
              <a16:creationId xmlns:a16="http://schemas.microsoft.com/office/drawing/2014/main" id="{00000000-0008-0000-0000-00002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56" name="Shape 17">
          <a:extLst>
            <a:ext uri="{FF2B5EF4-FFF2-40B4-BE49-F238E27FC236}">
              <a16:creationId xmlns:a16="http://schemas.microsoft.com/office/drawing/2014/main" id="{00000000-0008-0000-0000-00003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57" name="Shape 17">
          <a:extLst>
            <a:ext uri="{FF2B5EF4-FFF2-40B4-BE49-F238E27FC236}">
              <a16:creationId xmlns:a16="http://schemas.microsoft.com/office/drawing/2014/main" id="{00000000-0008-0000-0000-00003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58" name="Shape 17">
          <a:extLst>
            <a:ext uri="{FF2B5EF4-FFF2-40B4-BE49-F238E27FC236}">
              <a16:creationId xmlns:a16="http://schemas.microsoft.com/office/drawing/2014/main" id="{00000000-0008-0000-0000-00003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59" name="Shape 17">
          <a:extLst>
            <a:ext uri="{FF2B5EF4-FFF2-40B4-BE49-F238E27FC236}">
              <a16:creationId xmlns:a16="http://schemas.microsoft.com/office/drawing/2014/main" id="{00000000-0008-0000-0000-00003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455</xdr:row>
      <xdr:rowOff>0</xdr:rowOff>
    </xdr:from>
    <xdr:ext cx="771525" cy="866775"/>
    <xdr:sp macro="" textlink="">
      <xdr:nvSpPr>
        <xdr:cNvPr id="4660" name="Shape 17">
          <a:extLst>
            <a:ext uri="{FF2B5EF4-FFF2-40B4-BE49-F238E27FC236}">
              <a16:creationId xmlns:a16="http://schemas.microsoft.com/office/drawing/2014/main" id="{00000000-0008-0000-0000-00003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455</xdr:row>
      <xdr:rowOff>0</xdr:rowOff>
    </xdr:from>
    <xdr:ext cx="771525" cy="866775"/>
    <xdr:sp macro="" textlink="">
      <xdr:nvSpPr>
        <xdr:cNvPr id="4661" name="Shape 17">
          <a:extLst>
            <a:ext uri="{FF2B5EF4-FFF2-40B4-BE49-F238E27FC236}">
              <a16:creationId xmlns:a16="http://schemas.microsoft.com/office/drawing/2014/main" id="{00000000-0008-0000-0000-00003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76300"/>
    <xdr:sp macro="" textlink="">
      <xdr:nvSpPr>
        <xdr:cNvPr id="4662" name="Shape 16">
          <a:extLst>
            <a:ext uri="{FF2B5EF4-FFF2-40B4-BE49-F238E27FC236}">
              <a16:creationId xmlns:a16="http://schemas.microsoft.com/office/drawing/2014/main" id="{00000000-0008-0000-0000-00003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76300"/>
    <xdr:sp macro="" textlink="">
      <xdr:nvSpPr>
        <xdr:cNvPr id="4663" name="Shape 16">
          <a:extLst>
            <a:ext uri="{FF2B5EF4-FFF2-40B4-BE49-F238E27FC236}">
              <a16:creationId xmlns:a16="http://schemas.microsoft.com/office/drawing/2014/main" id="{00000000-0008-0000-0000-00003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76300"/>
    <xdr:sp macro="" textlink="">
      <xdr:nvSpPr>
        <xdr:cNvPr id="4664" name="Shape 16">
          <a:extLst>
            <a:ext uri="{FF2B5EF4-FFF2-40B4-BE49-F238E27FC236}">
              <a16:creationId xmlns:a16="http://schemas.microsoft.com/office/drawing/2014/main" id="{00000000-0008-0000-0000-00003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76300"/>
    <xdr:sp macro="" textlink="">
      <xdr:nvSpPr>
        <xdr:cNvPr id="4665" name="Shape 16">
          <a:extLst>
            <a:ext uri="{FF2B5EF4-FFF2-40B4-BE49-F238E27FC236}">
              <a16:creationId xmlns:a16="http://schemas.microsoft.com/office/drawing/2014/main" id="{00000000-0008-0000-0000-00003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66" name="Shape 17">
          <a:extLst>
            <a:ext uri="{FF2B5EF4-FFF2-40B4-BE49-F238E27FC236}">
              <a16:creationId xmlns:a16="http://schemas.microsoft.com/office/drawing/2014/main" id="{00000000-0008-0000-0000-00003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67" name="Shape 17">
          <a:extLst>
            <a:ext uri="{FF2B5EF4-FFF2-40B4-BE49-F238E27FC236}">
              <a16:creationId xmlns:a16="http://schemas.microsoft.com/office/drawing/2014/main" id="{00000000-0008-0000-0000-00003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68" name="Shape 17">
          <a:extLst>
            <a:ext uri="{FF2B5EF4-FFF2-40B4-BE49-F238E27FC236}">
              <a16:creationId xmlns:a16="http://schemas.microsoft.com/office/drawing/2014/main" id="{00000000-0008-0000-0000-00003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69" name="Shape 17">
          <a:extLst>
            <a:ext uri="{FF2B5EF4-FFF2-40B4-BE49-F238E27FC236}">
              <a16:creationId xmlns:a16="http://schemas.microsoft.com/office/drawing/2014/main" id="{00000000-0008-0000-0000-00003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70" name="Shape 17">
          <a:extLst>
            <a:ext uri="{FF2B5EF4-FFF2-40B4-BE49-F238E27FC236}">
              <a16:creationId xmlns:a16="http://schemas.microsoft.com/office/drawing/2014/main" id="{00000000-0008-0000-0000-00003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71" name="Shape 17">
          <a:extLst>
            <a:ext uri="{FF2B5EF4-FFF2-40B4-BE49-F238E27FC236}">
              <a16:creationId xmlns:a16="http://schemas.microsoft.com/office/drawing/2014/main" id="{00000000-0008-0000-0000-00003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72" name="Shape 17">
          <a:extLst>
            <a:ext uri="{FF2B5EF4-FFF2-40B4-BE49-F238E27FC236}">
              <a16:creationId xmlns:a16="http://schemas.microsoft.com/office/drawing/2014/main" id="{00000000-0008-0000-0000-00004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73" name="Shape 17">
          <a:extLst>
            <a:ext uri="{FF2B5EF4-FFF2-40B4-BE49-F238E27FC236}">
              <a16:creationId xmlns:a16="http://schemas.microsoft.com/office/drawing/2014/main" id="{00000000-0008-0000-0000-00004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74" name="Shape 17">
          <a:extLst>
            <a:ext uri="{FF2B5EF4-FFF2-40B4-BE49-F238E27FC236}">
              <a16:creationId xmlns:a16="http://schemas.microsoft.com/office/drawing/2014/main" id="{00000000-0008-0000-0000-00004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75" name="Shape 17">
          <a:extLst>
            <a:ext uri="{FF2B5EF4-FFF2-40B4-BE49-F238E27FC236}">
              <a16:creationId xmlns:a16="http://schemas.microsoft.com/office/drawing/2014/main" id="{00000000-0008-0000-0000-00004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76" name="Shape 17">
          <a:extLst>
            <a:ext uri="{FF2B5EF4-FFF2-40B4-BE49-F238E27FC236}">
              <a16:creationId xmlns:a16="http://schemas.microsoft.com/office/drawing/2014/main" id="{00000000-0008-0000-0000-00004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77" name="Shape 17">
          <a:extLst>
            <a:ext uri="{FF2B5EF4-FFF2-40B4-BE49-F238E27FC236}">
              <a16:creationId xmlns:a16="http://schemas.microsoft.com/office/drawing/2014/main" id="{00000000-0008-0000-0000-00004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76300"/>
    <xdr:sp macro="" textlink="">
      <xdr:nvSpPr>
        <xdr:cNvPr id="4678" name="Shape 16">
          <a:extLst>
            <a:ext uri="{FF2B5EF4-FFF2-40B4-BE49-F238E27FC236}">
              <a16:creationId xmlns:a16="http://schemas.microsoft.com/office/drawing/2014/main" id="{00000000-0008-0000-0000-00004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76300"/>
    <xdr:sp macro="" textlink="">
      <xdr:nvSpPr>
        <xdr:cNvPr id="4679" name="Shape 16">
          <a:extLst>
            <a:ext uri="{FF2B5EF4-FFF2-40B4-BE49-F238E27FC236}">
              <a16:creationId xmlns:a16="http://schemas.microsoft.com/office/drawing/2014/main" id="{00000000-0008-0000-0000-00004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76300"/>
    <xdr:sp macro="" textlink="">
      <xdr:nvSpPr>
        <xdr:cNvPr id="4680" name="Shape 16">
          <a:extLst>
            <a:ext uri="{FF2B5EF4-FFF2-40B4-BE49-F238E27FC236}">
              <a16:creationId xmlns:a16="http://schemas.microsoft.com/office/drawing/2014/main" id="{00000000-0008-0000-0000-00004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76300"/>
    <xdr:sp macro="" textlink="">
      <xdr:nvSpPr>
        <xdr:cNvPr id="4681" name="Shape 16">
          <a:extLst>
            <a:ext uri="{FF2B5EF4-FFF2-40B4-BE49-F238E27FC236}">
              <a16:creationId xmlns:a16="http://schemas.microsoft.com/office/drawing/2014/main" id="{00000000-0008-0000-0000-00004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82" name="Shape 17">
          <a:extLst>
            <a:ext uri="{FF2B5EF4-FFF2-40B4-BE49-F238E27FC236}">
              <a16:creationId xmlns:a16="http://schemas.microsoft.com/office/drawing/2014/main" id="{00000000-0008-0000-0000-00004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83" name="Shape 17">
          <a:extLst>
            <a:ext uri="{FF2B5EF4-FFF2-40B4-BE49-F238E27FC236}">
              <a16:creationId xmlns:a16="http://schemas.microsoft.com/office/drawing/2014/main" id="{00000000-0008-0000-0000-00004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84" name="Shape 17">
          <a:extLst>
            <a:ext uri="{FF2B5EF4-FFF2-40B4-BE49-F238E27FC236}">
              <a16:creationId xmlns:a16="http://schemas.microsoft.com/office/drawing/2014/main" id="{00000000-0008-0000-0000-00004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85" name="Shape 17">
          <a:extLst>
            <a:ext uri="{FF2B5EF4-FFF2-40B4-BE49-F238E27FC236}">
              <a16:creationId xmlns:a16="http://schemas.microsoft.com/office/drawing/2014/main" id="{00000000-0008-0000-0000-00004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86" name="Shape 17">
          <a:extLst>
            <a:ext uri="{FF2B5EF4-FFF2-40B4-BE49-F238E27FC236}">
              <a16:creationId xmlns:a16="http://schemas.microsoft.com/office/drawing/2014/main" id="{00000000-0008-0000-0000-00004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87" name="Shape 17">
          <a:extLst>
            <a:ext uri="{FF2B5EF4-FFF2-40B4-BE49-F238E27FC236}">
              <a16:creationId xmlns:a16="http://schemas.microsoft.com/office/drawing/2014/main" id="{00000000-0008-0000-0000-00004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88" name="Shape 17">
          <a:extLst>
            <a:ext uri="{FF2B5EF4-FFF2-40B4-BE49-F238E27FC236}">
              <a16:creationId xmlns:a16="http://schemas.microsoft.com/office/drawing/2014/main" id="{00000000-0008-0000-0000-00005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89" name="Shape 17">
          <a:extLst>
            <a:ext uri="{FF2B5EF4-FFF2-40B4-BE49-F238E27FC236}">
              <a16:creationId xmlns:a16="http://schemas.microsoft.com/office/drawing/2014/main" id="{00000000-0008-0000-0000-00005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90" name="Shape 17">
          <a:extLst>
            <a:ext uri="{FF2B5EF4-FFF2-40B4-BE49-F238E27FC236}">
              <a16:creationId xmlns:a16="http://schemas.microsoft.com/office/drawing/2014/main" id="{00000000-0008-0000-0000-00005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91" name="Shape 17">
          <a:extLst>
            <a:ext uri="{FF2B5EF4-FFF2-40B4-BE49-F238E27FC236}">
              <a16:creationId xmlns:a16="http://schemas.microsoft.com/office/drawing/2014/main" id="{00000000-0008-0000-0000-00005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92" name="Shape 17">
          <a:extLst>
            <a:ext uri="{FF2B5EF4-FFF2-40B4-BE49-F238E27FC236}">
              <a16:creationId xmlns:a16="http://schemas.microsoft.com/office/drawing/2014/main" id="{00000000-0008-0000-0000-00005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93" name="Shape 17">
          <a:extLst>
            <a:ext uri="{FF2B5EF4-FFF2-40B4-BE49-F238E27FC236}">
              <a16:creationId xmlns:a16="http://schemas.microsoft.com/office/drawing/2014/main" id="{00000000-0008-0000-0000-00005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76300"/>
    <xdr:sp macro="" textlink="">
      <xdr:nvSpPr>
        <xdr:cNvPr id="4694" name="Shape 16">
          <a:extLst>
            <a:ext uri="{FF2B5EF4-FFF2-40B4-BE49-F238E27FC236}">
              <a16:creationId xmlns:a16="http://schemas.microsoft.com/office/drawing/2014/main" id="{00000000-0008-0000-0000-00005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76300"/>
    <xdr:sp macro="" textlink="">
      <xdr:nvSpPr>
        <xdr:cNvPr id="4695" name="Shape 16">
          <a:extLst>
            <a:ext uri="{FF2B5EF4-FFF2-40B4-BE49-F238E27FC236}">
              <a16:creationId xmlns:a16="http://schemas.microsoft.com/office/drawing/2014/main" id="{00000000-0008-0000-0000-00005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76300"/>
    <xdr:sp macro="" textlink="">
      <xdr:nvSpPr>
        <xdr:cNvPr id="4696" name="Shape 16">
          <a:extLst>
            <a:ext uri="{FF2B5EF4-FFF2-40B4-BE49-F238E27FC236}">
              <a16:creationId xmlns:a16="http://schemas.microsoft.com/office/drawing/2014/main" id="{00000000-0008-0000-0000-00005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76300"/>
    <xdr:sp macro="" textlink="">
      <xdr:nvSpPr>
        <xdr:cNvPr id="4697" name="Shape 16">
          <a:extLst>
            <a:ext uri="{FF2B5EF4-FFF2-40B4-BE49-F238E27FC236}">
              <a16:creationId xmlns:a16="http://schemas.microsoft.com/office/drawing/2014/main" id="{00000000-0008-0000-0000-00005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98" name="Shape 17">
          <a:extLst>
            <a:ext uri="{FF2B5EF4-FFF2-40B4-BE49-F238E27FC236}">
              <a16:creationId xmlns:a16="http://schemas.microsoft.com/office/drawing/2014/main" id="{00000000-0008-0000-0000-00005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699" name="Shape 17">
          <a:extLst>
            <a:ext uri="{FF2B5EF4-FFF2-40B4-BE49-F238E27FC236}">
              <a16:creationId xmlns:a16="http://schemas.microsoft.com/office/drawing/2014/main" id="{00000000-0008-0000-0000-00005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700" name="Shape 17">
          <a:extLst>
            <a:ext uri="{FF2B5EF4-FFF2-40B4-BE49-F238E27FC236}">
              <a16:creationId xmlns:a16="http://schemas.microsoft.com/office/drawing/2014/main" id="{00000000-0008-0000-0000-00005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701" name="Shape 17">
          <a:extLst>
            <a:ext uri="{FF2B5EF4-FFF2-40B4-BE49-F238E27FC236}">
              <a16:creationId xmlns:a16="http://schemas.microsoft.com/office/drawing/2014/main" id="{00000000-0008-0000-0000-00005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702" name="Shape 17">
          <a:extLst>
            <a:ext uri="{FF2B5EF4-FFF2-40B4-BE49-F238E27FC236}">
              <a16:creationId xmlns:a16="http://schemas.microsoft.com/office/drawing/2014/main" id="{00000000-0008-0000-0000-00005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703" name="Shape 17">
          <a:extLst>
            <a:ext uri="{FF2B5EF4-FFF2-40B4-BE49-F238E27FC236}">
              <a16:creationId xmlns:a16="http://schemas.microsoft.com/office/drawing/2014/main" id="{00000000-0008-0000-0000-00005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704" name="Shape 17">
          <a:extLst>
            <a:ext uri="{FF2B5EF4-FFF2-40B4-BE49-F238E27FC236}">
              <a16:creationId xmlns:a16="http://schemas.microsoft.com/office/drawing/2014/main" id="{00000000-0008-0000-0000-00006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705" name="Shape 17">
          <a:extLst>
            <a:ext uri="{FF2B5EF4-FFF2-40B4-BE49-F238E27FC236}">
              <a16:creationId xmlns:a16="http://schemas.microsoft.com/office/drawing/2014/main" id="{00000000-0008-0000-0000-00006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706" name="Shape 17">
          <a:extLst>
            <a:ext uri="{FF2B5EF4-FFF2-40B4-BE49-F238E27FC236}">
              <a16:creationId xmlns:a16="http://schemas.microsoft.com/office/drawing/2014/main" id="{00000000-0008-0000-0000-00006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707" name="Shape 17">
          <a:extLst>
            <a:ext uri="{FF2B5EF4-FFF2-40B4-BE49-F238E27FC236}">
              <a16:creationId xmlns:a16="http://schemas.microsoft.com/office/drawing/2014/main" id="{00000000-0008-0000-0000-00006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455</xdr:row>
      <xdr:rowOff>0</xdr:rowOff>
    </xdr:from>
    <xdr:ext cx="771525" cy="866775"/>
    <xdr:sp macro="" textlink="">
      <xdr:nvSpPr>
        <xdr:cNvPr id="4708" name="Shape 17">
          <a:extLst>
            <a:ext uri="{FF2B5EF4-FFF2-40B4-BE49-F238E27FC236}">
              <a16:creationId xmlns:a16="http://schemas.microsoft.com/office/drawing/2014/main" id="{00000000-0008-0000-0000-00006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455</xdr:row>
      <xdr:rowOff>0</xdr:rowOff>
    </xdr:from>
    <xdr:ext cx="771525" cy="866775"/>
    <xdr:sp macro="" textlink="">
      <xdr:nvSpPr>
        <xdr:cNvPr id="4709" name="Shape 17">
          <a:extLst>
            <a:ext uri="{FF2B5EF4-FFF2-40B4-BE49-F238E27FC236}">
              <a16:creationId xmlns:a16="http://schemas.microsoft.com/office/drawing/2014/main" id="{00000000-0008-0000-0000-00006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10" name="Shape 16">
          <a:extLst>
            <a:ext uri="{FF2B5EF4-FFF2-40B4-BE49-F238E27FC236}">
              <a16:creationId xmlns:a16="http://schemas.microsoft.com/office/drawing/2014/main" id="{00000000-0008-0000-0000-00006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11" name="Shape 16">
          <a:extLst>
            <a:ext uri="{FF2B5EF4-FFF2-40B4-BE49-F238E27FC236}">
              <a16:creationId xmlns:a16="http://schemas.microsoft.com/office/drawing/2014/main" id="{00000000-0008-0000-0000-00006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12" name="Shape 16">
          <a:extLst>
            <a:ext uri="{FF2B5EF4-FFF2-40B4-BE49-F238E27FC236}">
              <a16:creationId xmlns:a16="http://schemas.microsoft.com/office/drawing/2014/main" id="{00000000-0008-0000-0000-00006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13" name="Shape 16">
          <a:extLst>
            <a:ext uri="{FF2B5EF4-FFF2-40B4-BE49-F238E27FC236}">
              <a16:creationId xmlns:a16="http://schemas.microsoft.com/office/drawing/2014/main" id="{00000000-0008-0000-0000-00006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14" name="Shape 17">
          <a:extLst>
            <a:ext uri="{FF2B5EF4-FFF2-40B4-BE49-F238E27FC236}">
              <a16:creationId xmlns:a16="http://schemas.microsoft.com/office/drawing/2014/main" id="{00000000-0008-0000-0000-00006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15" name="Shape 17">
          <a:extLst>
            <a:ext uri="{FF2B5EF4-FFF2-40B4-BE49-F238E27FC236}">
              <a16:creationId xmlns:a16="http://schemas.microsoft.com/office/drawing/2014/main" id="{00000000-0008-0000-0000-00006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16" name="Shape 17">
          <a:extLst>
            <a:ext uri="{FF2B5EF4-FFF2-40B4-BE49-F238E27FC236}">
              <a16:creationId xmlns:a16="http://schemas.microsoft.com/office/drawing/2014/main" id="{00000000-0008-0000-0000-00006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17" name="Shape 17">
          <a:extLst>
            <a:ext uri="{FF2B5EF4-FFF2-40B4-BE49-F238E27FC236}">
              <a16:creationId xmlns:a16="http://schemas.microsoft.com/office/drawing/2014/main" id="{00000000-0008-0000-0000-00006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18" name="Shape 17">
          <a:extLst>
            <a:ext uri="{FF2B5EF4-FFF2-40B4-BE49-F238E27FC236}">
              <a16:creationId xmlns:a16="http://schemas.microsoft.com/office/drawing/2014/main" id="{00000000-0008-0000-0000-00006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19" name="Shape 17">
          <a:extLst>
            <a:ext uri="{FF2B5EF4-FFF2-40B4-BE49-F238E27FC236}">
              <a16:creationId xmlns:a16="http://schemas.microsoft.com/office/drawing/2014/main" id="{00000000-0008-0000-0000-00006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20" name="Shape 17">
          <a:extLst>
            <a:ext uri="{FF2B5EF4-FFF2-40B4-BE49-F238E27FC236}">
              <a16:creationId xmlns:a16="http://schemas.microsoft.com/office/drawing/2014/main" id="{00000000-0008-0000-0000-00007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21" name="Shape 17">
          <a:extLst>
            <a:ext uri="{FF2B5EF4-FFF2-40B4-BE49-F238E27FC236}">
              <a16:creationId xmlns:a16="http://schemas.microsoft.com/office/drawing/2014/main" id="{00000000-0008-0000-0000-00007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22" name="Shape 17">
          <a:extLst>
            <a:ext uri="{FF2B5EF4-FFF2-40B4-BE49-F238E27FC236}">
              <a16:creationId xmlns:a16="http://schemas.microsoft.com/office/drawing/2014/main" id="{00000000-0008-0000-0000-00007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23" name="Shape 17">
          <a:extLst>
            <a:ext uri="{FF2B5EF4-FFF2-40B4-BE49-F238E27FC236}">
              <a16:creationId xmlns:a16="http://schemas.microsoft.com/office/drawing/2014/main" id="{00000000-0008-0000-0000-00007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24" name="Shape 17">
          <a:extLst>
            <a:ext uri="{FF2B5EF4-FFF2-40B4-BE49-F238E27FC236}">
              <a16:creationId xmlns:a16="http://schemas.microsoft.com/office/drawing/2014/main" id="{00000000-0008-0000-0000-00007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25" name="Shape 17">
          <a:extLst>
            <a:ext uri="{FF2B5EF4-FFF2-40B4-BE49-F238E27FC236}">
              <a16:creationId xmlns:a16="http://schemas.microsoft.com/office/drawing/2014/main" id="{00000000-0008-0000-0000-00007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26" name="Shape 16">
          <a:extLst>
            <a:ext uri="{FF2B5EF4-FFF2-40B4-BE49-F238E27FC236}">
              <a16:creationId xmlns:a16="http://schemas.microsoft.com/office/drawing/2014/main" id="{00000000-0008-0000-0000-00007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27" name="Shape 16">
          <a:extLst>
            <a:ext uri="{FF2B5EF4-FFF2-40B4-BE49-F238E27FC236}">
              <a16:creationId xmlns:a16="http://schemas.microsoft.com/office/drawing/2014/main" id="{00000000-0008-0000-0000-00007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28" name="Shape 16">
          <a:extLst>
            <a:ext uri="{FF2B5EF4-FFF2-40B4-BE49-F238E27FC236}">
              <a16:creationId xmlns:a16="http://schemas.microsoft.com/office/drawing/2014/main" id="{00000000-0008-0000-0000-00007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29" name="Shape 16">
          <a:extLst>
            <a:ext uri="{FF2B5EF4-FFF2-40B4-BE49-F238E27FC236}">
              <a16:creationId xmlns:a16="http://schemas.microsoft.com/office/drawing/2014/main" id="{00000000-0008-0000-0000-00007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30" name="Shape 17">
          <a:extLst>
            <a:ext uri="{FF2B5EF4-FFF2-40B4-BE49-F238E27FC236}">
              <a16:creationId xmlns:a16="http://schemas.microsoft.com/office/drawing/2014/main" id="{00000000-0008-0000-0000-00007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31" name="Shape 17">
          <a:extLst>
            <a:ext uri="{FF2B5EF4-FFF2-40B4-BE49-F238E27FC236}">
              <a16:creationId xmlns:a16="http://schemas.microsoft.com/office/drawing/2014/main" id="{00000000-0008-0000-0000-00007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32" name="Shape 17">
          <a:extLst>
            <a:ext uri="{FF2B5EF4-FFF2-40B4-BE49-F238E27FC236}">
              <a16:creationId xmlns:a16="http://schemas.microsoft.com/office/drawing/2014/main" id="{00000000-0008-0000-0000-00007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33" name="Shape 17">
          <a:extLst>
            <a:ext uri="{FF2B5EF4-FFF2-40B4-BE49-F238E27FC236}">
              <a16:creationId xmlns:a16="http://schemas.microsoft.com/office/drawing/2014/main" id="{00000000-0008-0000-0000-00007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34" name="Shape 17">
          <a:extLst>
            <a:ext uri="{FF2B5EF4-FFF2-40B4-BE49-F238E27FC236}">
              <a16:creationId xmlns:a16="http://schemas.microsoft.com/office/drawing/2014/main" id="{00000000-0008-0000-0000-00007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35" name="Shape 17">
          <a:extLst>
            <a:ext uri="{FF2B5EF4-FFF2-40B4-BE49-F238E27FC236}">
              <a16:creationId xmlns:a16="http://schemas.microsoft.com/office/drawing/2014/main" id="{00000000-0008-0000-0000-00007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36" name="Shape 17">
          <a:extLst>
            <a:ext uri="{FF2B5EF4-FFF2-40B4-BE49-F238E27FC236}">
              <a16:creationId xmlns:a16="http://schemas.microsoft.com/office/drawing/2014/main" id="{00000000-0008-0000-0000-00008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37" name="Shape 17">
          <a:extLst>
            <a:ext uri="{FF2B5EF4-FFF2-40B4-BE49-F238E27FC236}">
              <a16:creationId xmlns:a16="http://schemas.microsoft.com/office/drawing/2014/main" id="{00000000-0008-0000-0000-00008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38" name="Shape 17">
          <a:extLst>
            <a:ext uri="{FF2B5EF4-FFF2-40B4-BE49-F238E27FC236}">
              <a16:creationId xmlns:a16="http://schemas.microsoft.com/office/drawing/2014/main" id="{00000000-0008-0000-0000-00008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39" name="Shape 17">
          <a:extLst>
            <a:ext uri="{FF2B5EF4-FFF2-40B4-BE49-F238E27FC236}">
              <a16:creationId xmlns:a16="http://schemas.microsoft.com/office/drawing/2014/main" id="{00000000-0008-0000-0000-00008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40" name="Shape 17">
          <a:extLst>
            <a:ext uri="{FF2B5EF4-FFF2-40B4-BE49-F238E27FC236}">
              <a16:creationId xmlns:a16="http://schemas.microsoft.com/office/drawing/2014/main" id="{00000000-0008-0000-0000-00008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41" name="Shape 17">
          <a:extLst>
            <a:ext uri="{FF2B5EF4-FFF2-40B4-BE49-F238E27FC236}">
              <a16:creationId xmlns:a16="http://schemas.microsoft.com/office/drawing/2014/main" id="{00000000-0008-0000-0000-00008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42" name="Shape 16">
          <a:extLst>
            <a:ext uri="{FF2B5EF4-FFF2-40B4-BE49-F238E27FC236}">
              <a16:creationId xmlns:a16="http://schemas.microsoft.com/office/drawing/2014/main" id="{00000000-0008-0000-0000-00008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43" name="Shape 16">
          <a:extLst>
            <a:ext uri="{FF2B5EF4-FFF2-40B4-BE49-F238E27FC236}">
              <a16:creationId xmlns:a16="http://schemas.microsoft.com/office/drawing/2014/main" id="{00000000-0008-0000-0000-00008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44" name="Shape 16">
          <a:extLst>
            <a:ext uri="{FF2B5EF4-FFF2-40B4-BE49-F238E27FC236}">
              <a16:creationId xmlns:a16="http://schemas.microsoft.com/office/drawing/2014/main" id="{00000000-0008-0000-0000-00008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45" name="Shape 16">
          <a:extLst>
            <a:ext uri="{FF2B5EF4-FFF2-40B4-BE49-F238E27FC236}">
              <a16:creationId xmlns:a16="http://schemas.microsoft.com/office/drawing/2014/main" id="{00000000-0008-0000-0000-00008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46" name="Shape 17">
          <a:extLst>
            <a:ext uri="{FF2B5EF4-FFF2-40B4-BE49-F238E27FC236}">
              <a16:creationId xmlns:a16="http://schemas.microsoft.com/office/drawing/2014/main" id="{00000000-0008-0000-0000-00008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47" name="Shape 17">
          <a:extLst>
            <a:ext uri="{FF2B5EF4-FFF2-40B4-BE49-F238E27FC236}">
              <a16:creationId xmlns:a16="http://schemas.microsoft.com/office/drawing/2014/main" id="{00000000-0008-0000-0000-00008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48" name="Shape 17">
          <a:extLst>
            <a:ext uri="{FF2B5EF4-FFF2-40B4-BE49-F238E27FC236}">
              <a16:creationId xmlns:a16="http://schemas.microsoft.com/office/drawing/2014/main" id="{00000000-0008-0000-0000-00008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49" name="Shape 17">
          <a:extLst>
            <a:ext uri="{FF2B5EF4-FFF2-40B4-BE49-F238E27FC236}">
              <a16:creationId xmlns:a16="http://schemas.microsoft.com/office/drawing/2014/main" id="{00000000-0008-0000-0000-00008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50" name="Shape 17">
          <a:extLst>
            <a:ext uri="{FF2B5EF4-FFF2-40B4-BE49-F238E27FC236}">
              <a16:creationId xmlns:a16="http://schemas.microsoft.com/office/drawing/2014/main" id="{00000000-0008-0000-0000-00008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51" name="Shape 17">
          <a:extLst>
            <a:ext uri="{FF2B5EF4-FFF2-40B4-BE49-F238E27FC236}">
              <a16:creationId xmlns:a16="http://schemas.microsoft.com/office/drawing/2014/main" id="{00000000-0008-0000-0000-00008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52" name="Shape 17">
          <a:extLst>
            <a:ext uri="{FF2B5EF4-FFF2-40B4-BE49-F238E27FC236}">
              <a16:creationId xmlns:a16="http://schemas.microsoft.com/office/drawing/2014/main" id="{00000000-0008-0000-0000-00009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53" name="Shape 17">
          <a:extLst>
            <a:ext uri="{FF2B5EF4-FFF2-40B4-BE49-F238E27FC236}">
              <a16:creationId xmlns:a16="http://schemas.microsoft.com/office/drawing/2014/main" id="{00000000-0008-0000-0000-00009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54" name="Shape 17">
          <a:extLst>
            <a:ext uri="{FF2B5EF4-FFF2-40B4-BE49-F238E27FC236}">
              <a16:creationId xmlns:a16="http://schemas.microsoft.com/office/drawing/2014/main" id="{00000000-0008-0000-0000-00009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55" name="Shape 17">
          <a:extLst>
            <a:ext uri="{FF2B5EF4-FFF2-40B4-BE49-F238E27FC236}">
              <a16:creationId xmlns:a16="http://schemas.microsoft.com/office/drawing/2014/main" id="{00000000-0008-0000-0000-00009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56" name="Shape 17">
          <a:extLst>
            <a:ext uri="{FF2B5EF4-FFF2-40B4-BE49-F238E27FC236}">
              <a16:creationId xmlns:a16="http://schemas.microsoft.com/office/drawing/2014/main" id="{00000000-0008-0000-0000-00009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455</xdr:row>
      <xdr:rowOff>0</xdr:rowOff>
    </xdr:from>
    <xdr:ext cx="771525" cy="866775"/>
    <xdr:sp macro="" textlink="">
      <xdr:nvSpPr>
        <xdr:cNvPr id="4757" name="Shape 17">
          <a:extLst>
            <a:ext uri="{FF2B5EF4-FFF2-40B4-BE49-F238E27FC236}">
              <a16:creationId xmlns:a16="http://schemas.microsoft.com/office/drawing/2014/main" id="{00000000-0008-0000-0000-00009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58" name="Shape 16">
          <a:extLst>
            <a:ext uri="{FF2B5EF4-FFF2-40B4-BE49-F238E27FC236}">
              <a16:creationId xmlns:a16="http://schemas.microsoft.com/office/drawing/2014/main" id="{00000000-0008-0000-0000-00009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59" name="Shape 16">
          <a:extLst>
            <a:ext uri="{FF2B5EF4-FFF2-40B4-BE49-F238E27FC236}">
              <a16:creationId xmlns:a16="http://schemas.microsoft.com/office/drawing/2014/main" id="{00000000-0008-0000-0000-00009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60" name="Shape 16">
          <a:extLst>
            <a:ext uri="{FF2B5EF4-FFF2-40B4-BE49-F238E27FC236}">
              <a16:creationId xmlns:a16="http://schemas.microsoft.com/office/drawing/2014/main" id="{00000000-0008-0000-0000-00009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61" name="Shape 16">
          <a:extLst>
            <a:ext uri="{FF2B5EF4-FFF2-40B4-BE49-F238E27FC236}">
              <a16:creationId xmlns:a16="http://schemas.microsoft.com/office/drawing/2014/main" id="{00000000-0008-0000-0000-00009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62" name="Shape 17">
          <a:extLst>
            <a:ext uri="{FF2B5EF4-FFF2-40B4-BE49-F238E27FC236}">
              <a16:creationId xmlns:a16="http://schemas.microsoft.com/office/drawing/2014/main" id="{00000000-0008-0000-0000-00009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63" name="Shape 17">
          <a:extLst>
            <a:ext uri="{FF2B5EF4-FFF2-40B4-BE49-F238E27FC236}">
              <a16:creationId xmlns:a16="http://schemas.microsoft.com/office/drawing/2014/main" id="{00000000-0008-0000-0000-00009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64" name="Shape 17">
          <a:extLst>
            <a:ext uri="{FF2B5EF4-FFF2-40B4-BE49-F238E27FC236}">
              <a16:creationId xmlns:a16="http://schemas.microsoft.com/office/drawing/2014/main" id="{00000000-0008-0000-0000-00009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65" name="Shape 17">
          <a:extLst>
            <a:ext uri="{FF2B5EF4-FFF2-40B4-BE49-F238E27FC236}">
              <a16:creationId xmlns:a16="http://schemas.microsoft.com/office/drawing/2014/main" id="{00000000-0008-0000-0000-00009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66" name="Shape 17">
          <a:extLst>
            <a:ext uri="{FF2B5EF4-FFF2-40B4-BE49-F238E27FC236}">
              <a16:creationId xmlns:a16="http://schemas.microsoft.com/office/drawing/2014/main" id="{00000000-0008-0000-0000-00009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67" name="Shape 17">
          <a:extLst>
            <a:ext uri="{FF2B5EF4-FFF2-40B4-BE49-F238E27FC236}">
              <a16:creationId xmlns:a16="http://schemas.microsoft.com/office/drawing/2014/main" id="{00000000-0008-0000-0000-00009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68" name="Shape 17">
          <a:extLst>
            <a:ext uri="{FF2B5EF4-FFF2-40B4-BE49-F238E27FC236}">
              <a16:creationId xmlns:a16="http://schemas.microsoft.com/office/drawing/2014/main" id="{00000000-0008-0000-0000-0000A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69" name="Shape 17">
          <a:extLst>
            <a:ext uri="{FF2B5EF4-FFF2-40B4-BE49-F238E27FC236}">
              <a16:creationId xmlns:a16="http://schemas.microsoft.com/office/drawing/2014/main" id="{00000000-0008-0000-0000-0000A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70" name="Shape 17">
          <a:extLst>
            <a:ext uri="{FF2B5EF4-FFF2-40B4-BE49-F238E27FC236}">
              <a16:creationId xmlns:a16="http://schemas.microsoft.com/office/drawing/2014/main" id="{00000000-0008-0000-0000-0000A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71" name="Shape 17">
          <a:extLst>
            <a:ext uri="{FF2B5EF4-FFF2-40B4-BE49-F238E27FC236}">
              <a16:creationId xmlns:a16="http://schemas.microsoft.com/office/drawing/2014/main" id="{00000000-0008-0000-0000-0000A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72" name="Shape 17">
          <a:extLst>
            <a:ext uri="{FF2B5EF4-FFF2-40B4-BE49-F238E27FC236}">
              <a16:creationId xmlns:a16="http://schemas.microsoft.com/office/drawing/2014/main" id="{00000000-0008-0000-0000-0000A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73" name="Shape 17">
          <a:extLst>
            <a:ext uri="{FF2B5EF4-FFF2-40B4-BE49-F238E27FC236}">
              <a16:creationId xmlns:a16="http://schemas.microsoft.com/office/drawing/2014/main" id="{00000000-0008-0000-0000-0000A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74" name="Shape 16">
          <a:extLst>
            <a:ext uri="{FF2B5EF4-FFF2-40B4-BE49-F238E27FC236}">
              <a16:creationId xmlns:a16="http://schemas.microsoft.com/office/drawing/2014/main" id="{00000000-0008-0000-0000-0000A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75" name="Shape 16">
          <a:extLst>
            <a:ext uri="{FF2B5EF4-FFF2-40B4-BE49-F238E27FC236}">
              <a16:creationId xmlns:a16="http://schemas.microsoft.com/office/drawing/2014/main" id="{00000000-0008-0000-0000-0000A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76" name="Shape 16">
          <a:extLst>
            <a:ext uri="{FF2B5EF4-FFF2-40B4-BE49-F238E27FC236}">
              <a16:creationId xmlns:a16="http://schemas.microsoft.com/office/drawing/2014/main" id="{00000000-0008-0000-0000-0000A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77" name="Shape 16">
          <a:extLst>
            <a:ext uri="{FF2B5EF4-FFF2-40B4-BE49-F238E27FC236}">
              <a16:creationId xmlns:a16="http://schemas.microsoft.com/office/drawing/2014/main" id="{00000000-0008-0000-0000-0000A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78" name="Shape 17">
          <a:extLst>
            <a:ext uri="{FF2B5EF4-FFF2-40B4-BE49-F238E27FC236}">
              <a16:creationId xmlns:a16="http://schemas.microsoft.com/office/drawing/2014/main" id="{00000000-0008-0000-0000-0000A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79" name="Shape 17">
          <a:extLst>
            <a:ext uri="{FF2B5EF4-FFF2-40B4-BE49-F238E27FC236}">
              <a16:creationId xmlns:a16="http://schemas.microsoft.com/office/drawing/2014/main" id="{00000000-0008-0000-0000-0000A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80" name="Shape 17">
          <a:extLst>
            <a:ext uri="{FF2B5EF4-FFF2-40B4-BE49-F238E27FC236}">
              <a16:creationId xmlns:a16="http://schemas.microsoft.com/office/drawing/2014/main" id="{00000000-0008-0000-0000-0000A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81" name="Shape 17">
          <a:extLst>
            <a:ext uri="{FF2B5EF4-FFF2-40B4-BE49-F238E27FC236}">
              <a16:creationId xmlns:a16="http://schemas.microsoft.com/office/drawing/2014/main" id="{00000000-0008-0000-0000-0000A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82" name="Shape 17">
          <a:extLst>
            <a:ext uri="{FF2B5EF4-FFF2-40B4-BE49-F238E27FC236}">
              <a16:creationId xmlns:a16="http://schemas.microsoft.com/office/drawing/2014/main" id="{00000000-0008-0000-0000-0000A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83" name="Shape 17">
          <a:extLst>
            <a:ext uri="{FF2B5EF4-FFF2-40B4-BE49-F238E27FC236}">
              <a16:creationId xmlns:a16="http://schemas.microsoft.com/office/drawing/2014/main" id="{00000000-0008-0000-0000-0000A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84" name="Shape 17">
          <a:extLst>
            <a:ext uri="{FF2B5EF4-FFF2-40B4-BE49-F238E27FC236}">
              <a16:creationId xmlns:a16="http://schemas.microsoft.com/office/drawing/2014/main" id="{00000000-0008-0000-0000-0000B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85" name="Shape 17">
          <a:extLst>
            <a:ext uri="{FF2B5EF4-FFF2-40B4-BE49-F238E27FC236}">
              <a16:creationId xmlns:a16="http://schemas.microsoft.com/office/drawing/2014/main" id="{00000000-0008-0000-0000-0000B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86" name="Shape 17">
          <a:extLst>
            <a:ext uri="{FF2B5EF4-FFF2-40B4-BE49-F238E27FC236}">
              <a16:creationId xmlns:a16="http://schemas.microsoft.com/office/drawing/2014/main" id="{00000000-0008-0000-0000-0000B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87" name="Shape 17">
          <a:extLst>
            <a:ext uri="{FF2B5EF4-FFF2-40B4-BE49-F238E27FC236}">
              <a16:creationId xmlns:a16="http://schemas.microsoft.com/office/drawing/2014/main" id="{00000000-0008-0000-0000-0000B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88" name="Shape 17">
          <a:extLst>
            <a:ext uri="{FF2B5EF4-FFF2-40B4-BE49-F238E27FC236}">
              <a16:creationId xmlns:a16="http://schemas.microsoft.com/office/drawing/2014/main" id="{00000000-0008-0000-0000-0000B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89" name="Shape 17">
          <a:extLst>
            <a:ext uri="{FF2B5EF4-FFF2-40B4-BE49-F238E27FC236}">
              <a16:creationId xmlns:a16="http://schemas.microsoft.com/office/drawing/2014/main" id="{00000000-0008-0000-0000-0000B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90" name="Shape 16">
          <a:extLst>
            <a:ext uri="{FF2B5EF4-FFF2-40B4-BE49-F238E27FC236}">
              <a16:creationId xmlns:a16="http://schemas.microsoft.com/office/drawing/2014/main" id="{00000000-0008-0000-0000-0000B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91" name="Shape 16">
          <a:extLst>
            <a:ext uri="{FF2B5EF4-FFF2-40B4-BE49-F238E27FC236}">
              <a16:creationId xmlns:a16="http://schemas.microsoft.com/office/drawing/2014/main" id="{00000000-0008-0000-0000-0000B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92" name="Shape 16">
          <a:extLst>
            <a:ext uri="{FF2B5EF4-FFF2-40B4-BE49-F238E27FC236}">
              <a16:creationId xmlns:a16="http://schemas.microsoft.com/office/drawing/2014/main" id="{00000000-0008-0000-0000-0000B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76300"/>
    <xdr:sp macro="" textlink="">
      <xdr:nvSpPr>
        <xdr:cNvPr id="4793" name="Shape 16">
          <a:extLst>
            <a:ext uri="{FF2B5EF4-FFF2-40B4-BE49-F238E27FC236}">
              <a16:creationId xmlns:a16="http://schemas.microsoft.com/office/drawing/2014/main" id="{00000000-0008-0000-0000-0000B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94" name="Shape 17">
          <a:extLst>
            <a:ext uri="{FF2B5EF4-FFF2-40B4-BE49-F238E27FC236}">
              <a16:creationId xmlns:a16="http://schemas.microsoft.com/office/drawing/2014/main" id="{00000000-0008-0000-0000-0000B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95" name="Shape 17">
          <a:extLst>
            <a:ext uri="{FF2B5EF4-FFF2-40B4-BE49-F238E27FC236}">
              <a16:creationId xmlns:a16="http://schemas.microsoft.com/office/drawing/2014/main" id="{00000000-0008-0000-0000-0000B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96" name="Shape 17">
          <a:extLst>
            <a:ext uri="{FF2B5EF4-FFF2-40B4-BE49-F238E27FC236}">
              <a16:creationId xmlns:a16="http://schemas.microsoft.com/office/drawing/2014/main" id="{00000000-0008-0000-0000-0000B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97" name="Shape 17">
          <a:extLst>
            <a:ext uri="{FF2B5EF4-FFF2-40B4-BE49-F238E27FC236}">
              <a16:creationId xmlns:a16="http://schemas.microsoft.com/office/drawing/2014/main" id="{00000000-0008-0000-0000-0000B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98" name="Shape 17">
          <a:extLst>
            <a:ext uri="{FF2B5EF4-FFF2-40B4-BE49-F238E27FC236}">
              <a16:creationId xmlns:a16="http://schemas.microsoft.com/office/drawing/2014/main" id="{00000000-0008-0000-0000-0000B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799" name="Shape 17">
          <a:extLst>
            <a:ext uri="{FF2B5EF4-FFF2-40B4-BE49-F238E27FC236}">
              <a16:creationId xmlns:a16="http://schemas.microsoft.com/office/drawing/2014/main" id="{00000000-0008-0000-0000-0000B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800" name="Shape 17">
          <a:extLst>
            <a:ext uri="{FF2B5EF4-FFF2-40B4-BE49-F238E27FC236}">
              <a16:creationId xmlns:a16="http://schemas.microsoft.com/office/drawing/2014/main" id="{00000000-0008-0000-0000-0000C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801" name="Shape 17">
          <a:extLst>
            <a:ext uri="{FF2B5EF4-FFF2-40B4-BE49-F238E27FC236}">
              <a16:creationId xmlns:a16="http://schemas.microsoft.com/office/drawing/2014/main" id="{00000000-0008-0000-0000-0000C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802" name="Shape 17">
          <a:extLst>
            <a:ext uri="{FF2B5EF4-FFF2-40B4-BE49-F238E27FC236}">
              <a16:creationId xmlns:a16="http://schemas.microsoft.com/office/drawing/2014/main" id="{00000000-0008-0000-0000-0000C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803" name="Shape 17">
          <a:extLst>
            <a:ext uri="{FF2B5EF4-FFF2-40B4-BE49-F238E27FC236}">
              <a16:creationId xmlns:a16="http://schemas.microsoft.com/office/drawing/2014/main" id="{00000000-0008-0000-0000-0000C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455</xdr:row>
      <xdr:rowOff>0</xdr:rowOff>
    </xdr:from>
    <xdr:ext cx="771525" cy="866775"/>
    <xdr:sp macro="" textlink="">
      <xdr:nvSpPr>
        <xdr:cNvPr id="4804" name="Shape 17">
          <a:extLst>
            <a:ext uri="{FF2B5EF4-FFF2-40B4-BE49-F238E27FC236}">
              <a16:creationId xmlns:a16="http://schemas.microsoft.com/office/drawing/2014/main" id="{00000000-0008-0000-0000-0000C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455</xdr:row>
      <xdr:rowOff>0</xdr:rowOff>
    </xdr:from>
    <xdr:ext cx="771525" cy="866775"/>
    <xdr:sp macro="" textlink="">
      <xdr:nvSpPr>
        <xdr:cNvPr id="4805" name="Shape 17">
          <a:extLst>
            <a:ext uri="{FF2B5EF4-FFF2-40B4-BE49-F238E27FC236}">
              <a16:creationId xmlns:a16="http://schemas.microsoft.com/office/drawing/2014/main" id="{00000000-0008-0000-0000-0000C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4806" name="Shape 35">
          <a:extLst>
            <a:ext uri="{FF2B5EF4-FFF2-40B4-BE49-F238E27FC236}">
              <a16:creationId xmlns:a16="http://schemas.microsoft.com/office/drawing/2014/main" id="{00000000-0008-0000-0000-0000C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4807" name="Shape 35">
          <a:extLst>
            <a:ext uri="{FF2B5EF4-FFF2-40B4-BE49-F238E27FC236}">
              <a16:creationId xmlns:a16="http://schemas.microsoft.com/office/drawing/2014/main" id="{00000000-0008-0000-0000-0000C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4808" name="Shape 35">
          <a:extLst>
            <a:ext uri="{FF2B5EF4-FFF2-40B4-BE49-F238E27FC236}">
              <a16:creationId xmlns:a16="http://schemas.microsoft.com/office/drawing/2014/main" id="{00000000-0008-0000-0000-0000C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4809" name="Shape 35">
          <a:extLst>
            <a:ext uri="{FF2B5EF4-FFF2-40B4-BE49-F238E27FC236}">
              <a16:creationId xmlns:a16="http://schemas.microsoft.com/office/drawing/2014/main" id="{00000000-0008-0000-0000-0000C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10" name="Shape 36">
          <a:extLst>
            <a:ext uri="{FF2B5EF4-FFF2-40B4-BE49-F238E27FC236}">
              <a16:creationId xmlns:a16="http://schemas.microsoft.com/office/drawing/2014/main" id="{00000000-0008-0000-0000-0000C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11" name="Shape 36">
          <a:extLst>
            <a:ext uri="{FF2B5EF4-FFF2-40B4-BE49-F238E27FC236}">
              <a16:creationId xmlns:a16="http://schemas.microsoft.com/office/drawing/2014/main" id="{00000000-0008-0000-0000-0000C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12" name="Shape 36">
          <a:extLst>
            <a:ext uri="{FF2B5EF4-FFF2-40B4-BE49-F238E27FC236}">
              <a16:creationId xmlns:a16="http://schemas.microsoft.com/office/drawing/2014/main" id="{00000000-0008-0000-0000-0000C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13" name="Shape 36">
          <a:extLst>
            <a:ext uri="{FF2B5EF4-FFF2-40B4-BE49-F238E27FC236}">
              <a16:creationId xmlns:a16="http://schemas.microsoft.com/office/drawing/2014/main" id="{00000000-0008-0000-0000-0000C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14" name="Shape 36">
          <a:extLst>
            <a:ext uri="{FF2B5EF4-FFF2-40B4-BE49-F238E27FC236}">
              <a16:creationId xmlns:a16="http://schemas.microsoft.com/office/drawing/2014/main" id="{00000000-0008-0000-0000-0000C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15" name="Shape 36">
          <a:extLst>
            <a:ext uri="{FF2B5EF4-FFF2-40B4-BE49-F238E27FC236}">
              <a16:creationId xmlns:a16="http://schemas.microsoft.com/office/drawing/2014/main" id="{00000000-0008-0000-0000-0000C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16" name="Shape 36">
          <a:extLst>
            <a:ext uri="{FF2B5EF4-FFF2-40B4-BE49-F238E27FC236}">
              <a16:creationId xmlns:a16="http://schemas.microsoft.com/office/drawing/2014/main" id="{00000000-0008-0000-0000-0000D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17" name="Shape 36">
          <a:extLst>
            <a:ext uri="{FF2B5EF4-FFF2-40B4-BE49-F238E27FC236}">
              <a16:creationId xmlns:a16="http://schemas.microsoft.com/office/drawing/2014/main" id="{00000000-0008-0000-0000-0000D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18" name="Shape 36">
          <a:extLst>
            <a:ext uri="{FF2B5EF4-FFF2-40B4-BE49-F238E27FC236}">
              <a16:creationId xmlns:a16="http://schemas.microsoft.com/office/drawing/2014/main" id="{00000000-0008-0000-0000-0000D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19" name="Shape 36">
          <a:extLst>
            <a:ext uri="{FF2B5EF4-FFF2-40B4-BE49-F238E27FC236}">
              <a16:creationId xmlns:a16="http://schemas.microsoft.com/office/drawing/2014/main" id="{00000000-0008-0000-0000-0000D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20" name="Shape 36">
          <a:extLst>
            <a:ext uri="{FF2B5EF4-FFF2-40B4-BE49-F238E27FC236}">
              <a16:creationId xmlns:a16="http://schemas.microsoft.com/office/drawing/2014/main" id="{00000000-0008-0000-0000-0000D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21" name="Shape 36">
          <a:extLst>
            <a:ext uri="{FF2B5EF4-FFF2-40B4-BE49-F238E27FC236}">
              <a16:creationId xmlns:a16="http://schemas.microsoft.com/office/drawing/2014/main" id="{00000000-0008-0000-0000-0000D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4822" name="Shape 35">
          <a:extLst>
            <a:ext uri="{FF2B5EF4-FFF2-40B4-BE49-F238E27FC236}">
              <a16:creationId xmlns:a16="http://schemas.microsoft.com/office/drawing/2014/main" id="{00000000-0008-0000-0000-0000D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4823" name="Shape 35">
          <a:extLst>
            <a:ext uri="{FF2B5EF4-FFF2-40B4-BE49-F238E27FC236}">
              <a16:creationId xmlns:a16="http://schemas.microsoft.com/office/drawing/2014/main" id="{00000000-0008-0000-0000-0000D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4824" name="Shape 35">
          <a:extLst>
            <a:ext uri="{FF2B5EF4-FFF2-40B4-BE49-F238E27FC236}">
              <a16:creationId xmlns:a16="http://schemas.microsoft.com/office/drawing/2014/main" id="{00000000-0008-0000-0000-0000D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4825" name="Shape 35">
          <a:extLst>
            <a:ext uri="{FF2B5EF4-FFF2-40B4-BE49-F238E27FC236}">
              <a16:creationId xmlns:a16="http://schemas.microsoft.com/office/drawing/2014/main" id="{00000000-0008-0000-0000-0000D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26" name="Shape 36">
          <a:extLst>
            <a:ext uri="{FF2B5EF4-FFF2-40B4-BE49-F238E27FC236}">
              <a16:creationId xmlns:a16="http://schemas.microsoft.com/office/drawing/2014/main" id="{00000000-0008-0000-0000-0000D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27" name="Shape 36">
          <a:extLst>
            <a:ext uri="{FF2B5EF4-FFF2-40B4-BE49-F238E27FC236}">
              <a16:creationId xmlns:a16="http://schemas.microsoft.com/office/drawing/2014/main" id="{00000000-0008-0000-0000-0000D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28" name="Shape 36">
          <a:extLst>
            <a:ext uri="{FF2B5EF4-FFF2-40B4-BE49-F238E27FC236}">
              <a16:creationId xmlns:a16="http://schemas.microsoft.com/office/drawing/2014/main" id="{00000000-0008-0000-0000-0000D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29" name="Shape 36">
          <a:extLst>
            <a:ext uri="{FF2B5EF4-FFF2-40B4-BE49-F238E27FC236}">
              <a16:creationId xmlns:a16="http://schemas.microsoft.com/office/drawing/2014/main" id="{00000000-0008-0000-0000-0000D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30" name="Shape 36">
          <a:extLst>
            <a:ext uri="{FF2B5EF4-FFF2-40B4-BE49-F238E27FC236}">
              <a16:creationId xmlns:a16="http://schemas.microsoft.com/office/drawing/2014/main" id="{00000000-0008-0000-0000-0000D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31" name="Shape 36">
          <a:extLst>
            <a:ext uri="{FF2B5EF4-FFF2-40B4-BE49-F238E27FC236}">
              <a16:creationId xmlns:a16="http://schemas.microsoft.com/office/drawing/2014/main" id="{00000000-0008-0000-0000-0000D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32" name="Shape 36">
          <a:extLst>
            <a:ext uri="{FF2B5EF4-FFF2-40B4-BE49-F238E27FC236}">
              <a16:creationId xmlns:a16="http://schemas.microsoft.com/office/drawing/2014/main" id="{00000000-0008-0000-0000-0000E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33" name="Shape 36">
          <a:extLst>
            <a:ext uri="{FF2B5EF4-FFF2-40B4-BE49-F238E27FC236}">
              <a16:creationId xmlns:a16="http://schemas.microsoft.com/office/drawing/2014/main" id="{00000000-0008-0000-0000-0000E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34" name="Shape 36">
          <a:extLst>
            <a:ext uri="{FF2B5EF4-FFF2-40B4-BE49-F238E27FC236}">
              <a16:creationId xmlns:a16="http://schemas.microsoft.com/office/drawing/2014/main" id="{00000000-0008-0000-0000-0000E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35" name="Shape 36">
          <a:extLst>
            <a:ext uri="{FF2B5EF4-FFF2-40B4-BE49-F238E27FC236}">
              <a16:creationId xmlns:a16="http://schemas.microsoft.com/office/drawing/2014/main" id="{00000000-0008-0000-0000-0000E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36" name="Shape 36">
          <a:extLst>
            <a:ext uri="{FF2B5EF4-FFF2-40B4-BE49-F238E27FC236}">
              <a16:creationId xmlns:a16="http://schemas.microsoft.com/office/drawing/2014/main" id="{00000000-0008-0000-0000-0000E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37" name="Shape 36">
          <a:extLst>
            <a:ext uri="{FF2B5EF4-FFF2-40B4-BE49-F238E27FC236}">
              <a16:creationId xmlns:a16="http://schemas.microsoft.com/office/drawing/2014/main" id="{00000000-0008-0000-0000-0000E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4838" name="Shape 35">
          <a:extLst>
            <a:ext uri="{FF2B5EF4-FFF2-40B4-BE49-F238E27FC236}">
              <a16:creationId xmlns:a16="http://schemas.microsoft.com/office/drawing/2014/main" id="{00000000-0008-0000-0000-0000E6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4839" name="Shape 35">
          <a:extLst>
            <a:ext uri="{FF2B5EF4-FFF2-40B4-BE49-F238E27FC236}">
              <a16:creationId xmlns:a16="http://schemas.microsoft.com/office/drawing/2014/main" id="{00000000-0008-0000-0000-0000E7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4840" name="Shape 35">
          <a:extLst>
            <a:ext uri="{FF2B5EF4-FFF2-40B4-BE49-F238E27FC236}">
              <a16:creationId xmlns:a16="http://schemas.microsoft.com/office/drawing/2014/main" id="{00000000-0008-0000-0000-0000E8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76300"/>
    <xdr:sp macro="" textlink="">
      <xdr:nvSpPr>
        <xdr:cNvPr id="4841" name="Shape 35">
          <a:extLst>
            <a:ext uri="{FF2B5EF4-FFF2-40B4-BE49-F238E27FC236}">
              <a16:creationId xmlns:a16="http://schemas.microsoft.com/office/drawing/2014/main" id="{00000000-0008-0000-0000-0000E912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42" name="Shape 36">
          <a:extLst>
            <a:ext uri="{FF2B5EF4-FFF2-40B4-BE49-F238E27FC236}">
              <a16:creationId xmlns:a16="http://schemas.microsoft.com/office/drawing/2014/main" id="{00000000-0008-0000-0000-0000EA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43" name="Shape 36">
          <a:extLst>
            <a:ext uri="{FF2B5EF4-FFF2-40B4-BE49-F238E27FC236}">
              <a16:creationId xmlns:a16="http://schemas.microsoft.com/office/drawing/2014/main" id="{00000000-0008-0000-0000-0000EB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44" name="Shape 36">
          <a:extLst>
            <a:ext uri="{FF2B5EF4-FFF2-40B4-BE49-F238E27FC236}">
              <a16:creationId xmlns:a16="http://schemas.microsoft.com/office/drawing/2014/main" id="{00000000-0008-0000-0000-0000EC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45" name="Shape 36">
          <a:extLst>
            <a:ext uri="{FF2B5EF4-FFF2-40B4-BE49-F238E27FC236}">
              <a16:creationId xmlns:a16="http://schemas.microsoft.com/office/drawing/2014/main" id="{00000000-0008-0000-0000-0000ED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46" name="Shape 36">
          <a:extLst>
            <a:ext uri="{FF2B5EF4-FFF2-40B4-BE49-F238E27FC236}">
              <a16:creationId xmlns:a16="http://schemas.microsoft.com/office/drawing/2014/main" id="{00000000-0008-0000-0000-0000EE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47" name="Shape 36">
          <a:extLst>
            <a:ext uri="{FF2B5EF4-FFF2-40B4-BE49-F238E27FC236}">
              <a16:creationId xmlns:a16="http://schemas.microsoft.com/office/drawing/2014/main" id="{00000000-0008-0000-0000-0000EF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48" name="Shape 36">
          <a:extLst>
            <a:ext uri="{FF2B5EF4-FFF2-40B4-BE49-F238E27FC236}">
              <a16:creationId xmlns:a16="http://schemas.microsoft.com/office/drawing/2014/main" id="{00000000-0008-0000-0000-0000F0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49" name="Shape 36">
          <a:extLst>
            <a:ext uri="{FF2B5EF4-FFF2-40B4-BE49-F238E27FC236}">
              <a16:creationId xmlns:a16="http://schemas.microsoft.com/office/drawing/2014/main" id="{00000000-0008-0000-0000-0000F1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50" name="Shape 36">
          <a:extLst>
            <a:ext uri="{FF2B5EF4-FFF2-40B4-BE49-F238E27FC236}">
              <a16:creationId xmlns:a16="http://schemas.microsoft.com/office/drawing/2014/main" id="{00000000-0008-0000-0000-0000F2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51" name="Shape 36">
          <a:extLst>
            <a:ext uri="{FF2B5EF4-FFF2-40B4-BE49-F238E27FC236}">
              <a16:creationId xmlns:a16="http://schemas.microsoft.com/office/drawing/2014/main" id="{00000000-0008-0000-0000-0000F3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52" name="Shape 36">
          <a:extLst>
            <a:ext uri="{FF2B5EF4-FFF2-40B4-BE49-F238E27FC236}">
              <a16:creationId xmlns:a16="http://schemas.microsoft.com/office/drawing/2014/main" id="{00000000-0008-0000-0000-0000F4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455</xdr:row>
      <xdr:rowOff>0</xdr:rowOff>
    </xdr:from>
    <xdr:ext cx="771525" cy="866775"/>
    <xdr:sp macro="" textlink="">
      <xdr:nvSpPr>
        <xdr:cNvPr id="4853" name="Shape 17">
          <a:extLst>
            <a:ext uri="{FF2B5EF4-FFF2-40B4-BE49-F238E27FC236}">
              <a16:creationId xmlns:a16="http://schemas.microsoft.com/office/drawing/2014/main" id="{00000000-0008-0000-0000-0000F512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54" name="Shape 40">
          <a:extLst>
            <a:ext uri="{FF2B5EF4-FFF2-40B4-BE49-F238E27FC236}">
              <a16:creationId xmlns:a16="http://schemas.microsoft.com/office/drawing/2014/main" id="{00000000-0008-0000-0000-0000F612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55" name="Shape 40">
          <a:extLst>
            <a:ext uri="{FF2B5EF4-FFF2-40B4-BE49-F238E27FC236}">
              <a16:creationId xmlns:a16="http://schemas.microsoft.com/office/drawing/2014/main" id="{00000000-0008-0000-0000-0000F712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56" name="Shape 40">
          <a:extLst>
            <a:ext uri="{FF2B5EF4-FFF2-40B4-BE49-F238E27FC236}">
              <a16:creationId xmlns:a16="http://schemas.microsoft.com/office/drawing/2014/main" id="{00000000-0008-0000-0000-0000F812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57" name="Shape 40">
          <a:extLst>
            <a:ext uri="{FF2B5EF4-FFF2-40B4-BE49-F238E27FC236}">
              <a16:creationId xmlns:a16="http://schemas.microsoft.com/office/drawing/2014/main" id="{00000000-0008-0000-0000-0000F912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58" name="Shape 38">
          <a:extLst>
            <a:ext uri="{FF2B5EF4-FFF2-40B4-BE49-F238E27FC236}">
              <a16:creationId xmlns:a16="http://schemas.microsoft.com/office/drawing/2014/main" id="{00000000-0008-0000-0000-0000FA12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59" name="Shape 38">
          <a:extLst>
            <a:ext uri="{FF2B5EF4-FFF2-40B4-BE49-F238E27FC236}">
              <a16:creationId xmlns:a16="http://schemas.microsoft.com/office/drawing/2014/main" id="{00000000-0008-0000-0000-0000FB12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60" name="Shape 38">
          <a:extLst>
            <a:ext uri="{FF2B5EF4-FFF2-40B4-BE49-F238E27FC236}">
              <a16:creationId xmlns:a16="http://schemas.microsoft.com/office/drawing/2014/main" id="{00000000-0008-0000-0000-0000FC12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61" name="Shape 38">
          <a:extLst>
            <a:ext uri="{FF2B5EF4-FFF2-40B4-BE49-F238E27FC236}">
              <a16:creationId xmlns:a16="http://schemas.microsoft.com/office/drawing/2014/main" id="{00000000-0008-0000-0000-0000FD12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62" name="Shape 38">
          <a:extLst>
            <a:ext uri="{FF2B5EF4-FFF2-40B4-BE49-F238E27FC236}">
              <a16:creationId xmlns:a16="http://schemas.microsoft.com/office/drawing/2014/main" id="{00000000-0008-0000-0000-0000FE12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63" name="Shape 38">
          <a:extLst>
            <a:ext uri="{FF2B5EF4-FFF2-40B4-BE49-F238E27FC236}">
              <a16:creationId xmlns:a16="http://schemas.microsoft.com/office/drawing/2014/main" id="{00000000-0008-0000-0000-0000FF12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64" name="Shape 38">
          <a:extLst>
            <a:ext uri="{FF2B5EF4-FFF2-40B4-BE49-F238E27FC236}">
              <a16:creationId xmlns:a16="http://schemas.microsoft.com/office/drawing/2014/main" id="{00000000-0008-0000-0000-000000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65" name="Shape 38">
          <a:extLst>
            <a:ext uri="{FF2B5EF4-FFF2-40B4-BE49-F238E27FC236}">
              <a16:creationId xmlns:a16="http://schemas.microsoft.com/office/drawing/2014/main" id="{00000000-0008-0000-0000-000001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66" name="Shape 38">
          <a:extLst>
            <a:ext uri="{FF2B5EF4-FFF2-40B4-BE49-F238E27FC236}">
              <a16:creationId xmlns:a16="http://schemas.microsoft.com/office/drawing/2014/main" id="{00000000-0008-0000-0000-000002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67" name="Shape 38">
          <a:extLst>
            <a:ext uri="{FF2B5EF4-FFF2-40B4-BE49-F238E27FC236}">
              <a16:creationId xmlns:a16="http://schemas.microsoft.com/office/drawing/2014/main" id="{00000000-0008-0000-0000-000003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68" name="Shape 38">
          <a:extLst>
            <a:ext uri="{FF2B5EF4-FFF2-40B4-BE49-F238E27FC236}">
              <a16:creationId xmlns:a16="http://schemas.microsoft.com/office/drawing/2014/main" id="{00000000-0008-0000-0000-000004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69" name="Shape 38">
          <a:extLst>
            <a:ext uri="{FF2B5EF4-FFF2-40B4-BE49-F238E27FC236}">
              <a16:creationId xmlns:a16="http://schemas.microsoft.com/office/drawing/2014/main" id="{00000000-0008-0000-0000-000005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70" name="Shape 40">
          <a:extLst>
            <a:ext uri="{FF2B5EF4-FFF2-40B4-BE49-F238E27FC236}">
              <a16:creationId xmlns:a16="http://schemas.microsoft.com/office/drawing/2014/main" id="{00000000-0008-0000-0000-000006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71" name="Shape 40">
          <a:extLst>
            <a:ext uri="{FF2B5EF4-FFF2-40B4-BE49-F238E27FC236}">
              <a16:creationId xmlns:a16="http://schemas.microsoft.com/office/drawing/2014/main" id="{00000000-0008-0000-0000-000007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72" name="Shape 40">
          <a:extLst>
            <a:ext uri="{FF2B5EF4-FFF2-40B4-BE49-F238E27FC236}">
              <a16:creationId xmlns:a16="http://schemas.microsoft.com/office/drawing/2014/main" id="{00000000-0008-0000-0000-000008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73" name="Shape 40">
          <a:extLst>
            <a:ext uri="{FF2B5EF4-FFF2-40B4-BE49-F238E27FC236}">
              <a16:creationId xmlns:a16="http://schemas.microsoft.com/office/drawing/2014/main" id="{00000000-0008-0000-0000-000009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74" name="Shape 38">
          <a:extLst>
            <a:ext uri="{FF2B5EF4-FFF2-40B4-BE49-F238E27FC236}">
              <a16:creationId xmlns:a16="http://schemas.microsoft.com/office/drawing/2014/main" id="{00000000-0008-0000-0000-00000A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75" name="Shape 38">
          <a:extLst>
            <a:ext uri="{FF2B5EF4-FFF2-40B4-BE49-F238E27FC236}">
              <a16:creationId xmlns:a16="http://schemas.microsoft.com/office/drawing/2014/main" id="{00000000-0008-0000-0000-00000B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76" name="Shape 38">
          <a:extLst>
            <a:ext uri="{FF2B5EF4-FFF2-40B4-BE49-F238E27FC236}">
              <a16:creationId xmlns:a16="http://schemas.microsoft.com/office/drawing/2014/main" id="{00000000-0008-0000-0000-00000C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77" name="Shape 38">
          <a:extLst>
            <a:ext uri="{FF2B5EF4-FFF2-40B4-BE49-F238E27FC236}">
              <a16:creationId xmlns:a16="http://schemas.microsoft.com/office/drawing/2014/main" id="{00000000-0008-0000-0000-00000D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78" name="Shape 38">
          <a:extLst>
            <a:ext uri="{FF2B5EF4-FFF2-40B4-BE49-F238E27FC236}">
              <a16:creationId xmlns:a16="http://schemas.microsoft.com/office/drawing/2014/main" id="{00000000-0008-0000-0000-00000E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79" name="Shape 38">
          <a:extLst>
            <a:ext uri="{FF2B5EF4-FFF2-40B4-BE49-F238E27FC236}">
              <a16:creationId xmlns:a16="http://schemas.microsoft.com/office/drawing/2014/main" id="{00000000-0008-0000-0000-00000F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80" name="Shape 38">
          <a:extLst>
            <a:ext uri="{FF2B5EF4-FFF2-40B4-BE49-F238E27FC236}">
              <a16:creationId xmlns:a16="http://schemas.microsoft.com/office/drawing/2014/main" id="{00000000-0008-0000-0000-000010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81" name="Shape 38">
          <a:extLst>
            <a:ext uri="{FF2B5EF4-FFF2-40B4-BE49-F238E27FC236}">
              <a16:creationId xmlns:a16="http://schemas.microsoft.com/office/drawing/2014/main" id="{00000000-0008-0000-0000-000011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82" name="Shape 38">
          <a:extLst>
            <a:ext uri="{FF2B5EF4-FFF2-40B4-BE49-F238E27FC236}">
              <a16:creationId xmlns:a16="http://schemas.microsoft.com/office/drawing/2014/main" id="{00000000-0008-0000-0000-000012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83" name="Shape 38">
          <a:extLst>
            <a:ext uri="{FF2B5EF4-FFF2-40B4-BE49-F238E27FC236}">
              <a16:creationId xmlns:a16="http://schemas.microsoft.com/office/drawing/2014/main" id="{00000000-0008-0000-0000-000013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84" name="Shape 38">
          <a:extLst>
            <a:ext uri="{FF2B5EF4-FFF2-40B4-BE49-F238E27FC236}">
              <a16:creationId xmlns:a16="http://schemas.microsoft.com/office/drawing/2014/main" id="{00000000-0008-0000-0000-000014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85" name="Shape 38">
          <a:extLst>
            <a:ext uri="{FF2B5EF4-FFF2-40B4-BE49-F238E27FC236}">
              <a16:creationId xmlns:a16="http://schemas.microsoft.com/office/drawing/2014/main" id="{00000000-0008-0000-0000-000015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86" name="Shape 40">
          <a:extLst>
            <a:ext uri="{FF2B5EF4-FFF2-40B4-BE49-F238E27FC236}">
              <a16:creationId xmlns:a16="http://schemas.microsoft.com/office/drawing/2014/main" id="{00000000-0008-0000-0000-000016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87" name="Shape 40">
          <a:extLst>
            <a:ext uri="{FF2B5EF4-FFF2-40B4-BE49-F238E27FC236}">
              <a16:creationId xmlns:a16="http://schemas.microsoft.com/office/drawing/2014/main" id="{00000000-0008-0000-0000-000017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88" name="Shape 40">
          <a:extLst>
            <a:ext uri="{FF2B5EF4-FFF2-40B4-BE49-F238E27FC236}">
              <a16:creationId xmlns:a16="http://schemas.microsoft.com/office/drawing/2014/main" id="{00000000-0008-0000-0000-000018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66775"/>
    <xdr:sp macro="" textlink="">
      <xdr:nvSpPr>
        <xdr:cNvPr id="4889" name="Shape 40">
          <a:extLst>
            <a:ext uri="{FF2B5EF4-FFF2-40B4-BE49-F238E27FC236}">
              <a16:creationId xmlns:a16="http://schemas.microsoft.com/office/drawing/2014/main" id="{00000000-0008-0000-0000-000019130000}"/>
            </a:ext>
          </a:extLst>
        </xdr:cNvPr>
        <xdr:cNvSpPr/>
      </xdr:nvSpPr>
      <xdr:spPr>
        <a:xfrm>
          <a:off x="4965000" y="3346624"/>
          <a:ext cx="762000" cy="8667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90" name="Shape 38">
          <a:extLst>
            <a:ext uri="{FF2B5EF4-FFF2-40B4-BE49-F238E27FC236}">
              <a16:creationId xmlns:a16="http://schemas.microsoft.com/office/drawing/2014/main" id="{00000000-0008-0000-0000-00001A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91" name="Shape 38">
          <a:extLst>
            <a:ext uri="{FF2B5EF4-FFF2-40B4-BE49-F238E27FC236}">
              <a16:creationId xmlns:a16="http://schemas.microsoft.com/office/drawing/2014/main" id="{00000000-0008-0000-0000-00001B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92" name="Shape 38">
          <a:extLst>
            <a:ext uri="{FF2B5EF4-FFF2-40B4-BE49-F238E27FC236}">
              <a16:creationId xmlns:a16="http://schemas.microsoft.com/office/drawing/2014/main" id="{00000000-0008-0000-0000-00001C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93" name="Shape 38">
          <a:extLst>
            <a:ext uri="{FF2B5EF4-FFF2-40B4-BE49-F238E27FC236}">
              <a16:creationId xmlns:a16="http://schemas.microsoft.com/office/drawing/2014/main" id="{00000000-0008-0000-0000-00001D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94" name="Shape 38">
          <a:extLst>
            <a:ext uri="{FF2B5EF4-FFF2-40B4-BE49-F238E27FC236}">
              <a16:creationId xmlns:a16="http://schemas.microsoft.com/office/drawing/2014/main" id="{00000000-0008-0000-0000-00001E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95" name="Shape 38">
          <a:extLst>
            <a:ext uri="{FF2B5EF4-FFF2-40B4-BE49-F238E27FC236}">
              <a16:creationId xmlns:a16="http://schemas.microsoft.com/office/drawing/2014/main" id="{00000000-0008-0000-0000-00001F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96" name="Shape 38">
          <a:extLst>
            <a:ext uri="{FF2B5EF4-FFF2-40B4-BE49-F238E27FC236}">
              <a16:creationId xmlns:a16="http://schemas.microsoft.com/office/drawing/2014/main" id="{00000000-0008-0000-0000-000020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97" name="Shape 38">
          <a:extLst>
            <a:ext uri="{FF2B5EF4-FFF2-40B4-BE49-F238E27FC236}">
              <a16:creationId xmlns:a16="http://schemas.microsoft.com/office/drawing/2014/main" id="{00000000-0008-0000-0000-000021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98" name="Shape 38">
          <a:extLst>
            <a:ext uri="{FF2B5EF4-FFF2-40B4-BE49-F238E27FC236}">
              <a16:creationId xmlns:a16="http://schemas.microsoft.com/office/drawing/2014/main" id="{00000000-0008-0000-0000-000022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455</xdr:row>
      <xdr:rowOff>0</xdr:rowOff>
    </xdr:from>
    <xdr:ext cx="771525" cy="857250"/>
    <xdr:sp macro="" textlink="">
      <xdr:nvSpPr>
        <xdr:cNvPr id="4899" name="Shape 38">
          <a:extLst>
            <a:ext uri="{FF2B5EF4-FFF2-40B4-BE49-F238E27FC236}">
              <a16:creationId xmlns:a16="http://schemas.microsoft.com/office/drawing/2014/main" id="{00000000-0008-0000-0000-000023130000}"/>
            </a:ext>
          </a:extLst>
        </xdr:cNvPr>
        <xdr:cNvSpPr/>
      </xdr:nvSpPr>
      <xdr:spPr>
        <a:xfrm>
          <a:off x="4965000" y="3351386"/>
          <a:ext cx="762000" cy="857228"/>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02" name="Shape 4">
          <a:extLst>
            <a:ext uri="{FF2B5EF4-FFF2-40B4-BE49-F238E27FC236}">
              <a16:creationId xmlns:a16="http://schemas.microsoft.com/office/drawing/2014/main" id="{00000000-0008-0000-0000-000026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03" name="Shape 4">
          <a:extLst>
            <a:ext uri="{FF2B5EF4-FFF2-40B4-BE49-F238E27FC236}">
              <a16:creationId xmlns:a16="http://schemas.microsoft.com/office/drawing/2014/main" id="{00000000-0008-0000-0000-000027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04" name="Shape 4">
          <a:extLst>
            <a:ext uri="{FF2B5EF4-FFF2-40B4-BE49-F238E27FC236}">
              <a16:creationId xmlns:a16="http://schemas.microsoft.com/office/drawing/2014/main" id="{00000000-0008-0000-0000-000028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05" name="Shape 4">
          <a:extLst>
            <a:ext uri="{FF2B5EF4-FFF2-40B4-BE49-F238E27FC236}">
              <a16:creationId xmlns:a16="http://schemas.microsoft.com/office/drawing/2014/main" id="{00000000-0008-0000-0000-000029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06" name="Shape 4">
          <a:extLst>
            <a:ext uri="{FF2B5EF4-FFF2-40B4-BE49-F238E27FC236}">
              <a16:creationId xmlns:a16="http://schemas.microsoft.com/office/drawing/2014/main" id="{00000000-0008-0000-0000-00002A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07" name="Shape 4">
          <a:extLst>
            <a:ext uri="{FF2B5EF4-FFF2-40B4-BE49-F238E27FC236}">
              <a16:creationId xmlns:a16="http://schemas.microsoft.com/office/drawing/2014/main" id="{00000000-0008-0000-0000-00002B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08" name="Shape 4">
          <a:extLst>
            <a:ext uri="{FF2B5EF4-FFF2-40B4-BE49-F238E27FC236}">
              <a16:creationId xmlns:a16="http://schemas.microsoft.com/office/drawing/2014/main" id="{00000000-0008-0000-0000-00002C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09" name="Shape 4">
          <a:extLst>
            <a:ext uri="{FF2B5EF4-FFF2-40B4-BE49-F238E27FC236}">
              <a16:creationId xmlns:a16="http://schemas.microsoft.com/office/drawing/2014/main" id="{00000000-0008-0000-0000-00002D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10" name="Shape 4">
          <a:extLst>
            <a:ext uri="{FF2B5EF4-FFF2-40B4-BE49-F238E27FC236}">
              <a16:creationId xmlns:a16="http://schemas.microsoft.com/office/drawing/2014/main" id="{00000000-0008-0000-0000-00002E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11" name="Shape 4">
          <a:extLst>
            <a:ext uri="{FF2B5EF4-FFF2-40B4-BE49-F238E27FC236}">
              <a16:creationId xmlns:a16="http://schemas.microsoft.com/office/drawing/2014/main" id="{00000000-0008-0000-0000-00002F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12" name="Shape 4">
          <a:extLst>
            <a:ext uri="{FF2B5EF4-FFF2-40B4-BE49-F238E27FC236}">
              <a16:creationId xmlns:a16="http://schemas.microsoft.com/office/drawing/2014/main" id="{00000000-0008-0000-0000-000030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13" name="Shape 4">
          <a:extLst>
            <a:ext uri="{FF2B5EF4-FFF2-40B4-BE49-F238E27FC236}">
              <a16:creationId xmlns:a16="http://schemas.microsoft.com/office/drawing/2014/main" id="{00000000-0008-0000-0000-000031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14" name="Shape 4">
          <a:extLst>
            <a:ext uri="{FF2B5EF4-FFF2-40B4-BE49-F238E27FC236}">
              <a16:creationId xmlns:a16="http://schemas.microsoft.com/office/drawing/2014/main" id="{00000000-0008-0000-0000-000032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15" name="Shape 4">
          <a:extLst>
            <a:ext uri="{FF2B5EF4-FFF2-40B4-BE49-F238E27FC236}">
              <a16:creationId xmlns:a16="http://schemas.microsoft.com/office/drawing/2014/main" id="{00000000-0008-0000-0000-000033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16" name="Shape 4">
          <a:extLst>
            <a:ext uri="{FF2B5EF4-FFF2-40B4-BE49-F238E27FC236}">
              <a16:creationId xmlns:a16="http://schemas.microsoft.com/office/drawing/2014/main" id="{00000000-0008-0000-0000-000034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17" name="Shape 4">
          <a:extLst>
            <a:ext uri="{FF2B5EF4-FFF2-40B4-BE49-F238E27FC236}">
              <a16:creationId xmlns:a16="http://schemas.microsoft.com/office/drawing/2014/main" id="{00000000-0008-0000-0000-000035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18" name="Shape 4">
          <a:extLst>
            <a:ext uri="{FF2B5EF4-FFF2-40B4-BE49-F238E27FC236}">
              <a16:creationId xmlns:a16="http://schemas.microsoft.com/office/drawing/2014/main" id="{00000000-0008-0000-0000-000036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19" name="Shape 4">
          <a:extLst>
            <a:ext uri="{FF2B5EF4-FFF2-40B4-BE49-F238E27FC236}">
              <a16:creationId xmlns:a16="http://schemas.microsoft.com/office/drawing/2014/main" id="{00000000-0008-0000-0000-000037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20" name="Shape 4">
          <a:extLst>
            <a:ext uri="{FF2B5EF4-FFF2-40B4-BE49-F238E27FC236}">
              <a16:creationId xmlns:a16="http://schemas.microsoft.com/office/drawing/2014/main" id="{00000000-0008-0000-0000-000038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21" name="Shape 4">
          <a:extLst>
            <a:ext uri="{FF2B5EF4-FFF2-40B4-BE49-F238E27FC236}">
              <a16:creationId xmlns:a16="http://schemas.microsoft.com/office/drawing/2014/main" id="{00000000-0008-0000-0000-000039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22" name="Shape 4">
          <a:extLst>
            <a:ext uri="{FF2B5EF4-FFF2-40B4-BE49-F238E27FC236}">
              <a16:creationId xmlns:a16="http://schemas.microsoft.com/office/drawing/2014/main" id="{00000000-0008-0000-0000-00003A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23" name="Shape 4">
          <a:extLst>
            <a:ext uri="{FF2B5EF4-FFF2-40B4-BE49-F238E27FC236}">
              <a16:creationId xmlns:a16="http://schemas.microsoft.com/office/drawing/2014/main" id="{00000000-0008-0000-0000-00003B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24" name="Shape 4">
          <a:extLst>
            <a:ext uri="{FF2B5EF4-FFF2-40B4-BE49-F238E27FC236}">
              <a16:creationId xmlns:a16="http://schemas.microsoft.com/office/drawing/2014/main" id="{00000000-0008-0000-0000-00003C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25" name="Shape 4">
          <a:extLst>
            <a:ext uri="{FF2B5EF4-FFF2-40B4-BE49-F238E27FC236}">
              <a16:creationId xmlns:a16="http://schemas.microsoft.com/office/drawing/2014/main" id="{00000000-0008-0000-0000-00003D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26" name="Shape 4">
          <a:extLst>
            <a:ext uri="{FF2B5EF4-FFF2-40B4-BE49-F238E27FC236}">
              <a16:creationId xmlns:a16="http://schemas.microsoft.com/office/drawing/2014/main" id="{00000000-0008-0000-0000-00003E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27" name="Shape 4">
          <a:extLst>
            <a:ext uri="{FF2B5EF4-FFF2-40B4-BE49-F238E27FC236}">
              <a16:creationId xmlns:a16="http://schemas.microsoft.com/office/drawing/2014/main" id="{00000000-0008-0000-0000-00003F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28" name="Shape 4">
          <a:extLst>
            <a:ext uri="{FF2B5EF4-FFF2-40B4-BE49-F238E27FC236}">
              <a16:creationId xmlns:a16="http://schemas.microsoft.com/office/drawing/2014/main" id="{00000000-0008-0000-0000-000040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29" name="Shape 4">
          <a:extLst>
            <a:ext uri="{FF2B5EF4-FFF2-40B4-BE49-F238E27FC236}">
              <a16:creationId xmlns:a16="http://schemas.microsoft.com/office/drawing/2014/main" id="{00000000-0008-0000-0000-000041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30" name="Shape 4">
          <a:extLst>
            <a:ext uri="{FF2B5EF4-FFF2-40B4-BE49-F238E27FC236}">
              <a16:creationId xmlns:a16="http://schemas.microsoft.com/office/drawing/2014/main" id="{00000000-0008-0000-0000-000042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31" name="Shape 4">
          <a:extLst>
            <a:ext uri="{FF2B5EF4-FFF2-40B4-BE49-F238E27FC236}">
              <a16:creationId xmlns:a16="http://schemas.microsoft.com/office/drawing/2014/main" id="{00000000-0008-0000-0000-000043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32" name="Shape 4">
          <a:extLst>
            <a:ext uri="{FF2B5EF4-FFF2-40B4-BE49-F238E27FC236}">
              <a16:creationId xmlns:a16="http://schemas.microsoft.com/office/drawing/2014/main" id="{00000000-0008-0000-0000-000044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33" name="Shape 4">
          <a:extLst>
            <a:ext uri="{FF2B5EF4-FFF2-40B4-BE49-F238E27FC236}">
              <a16:creationId xmlns:a16="http://schemas.microsoft.com/office/drawing/2014/main" id="{00000000-0008-0000-0000-000045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465</xdr:row>
      <xdr:rowOff>0</xdr:rowOff>
    </xdr:from>
    <xdr:ext cx="1152525" cy="933450"/>
    <xdr:sp macro="" textlink="">
      <xdr:nvSpPr>
        <xdr:cNvPr id="4934" name="Shape 4">
          <a:extLst>
            <a:ext uri="{FF2B5EF4-FFF2-40B4-BE49-F238E27FC236}">
              <a16:creationId xmlns:a16="http://schemas.microsoft.com/office/drawing/2014/main" id="{00000000-0008-0000-0000-000046130000}"/>
            </a:ext>
          </a:extLst>
        </xdr:cNvPr>
        <xdr:cNvSpPr/>
      </xdr:nvSpPr>
      <xdr:spPr>
        <a:xfrm>
          <a:off x="4774500" y="3317508"/>
          <a:ext cx="1143000" cy="92498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38" name="Shape 10">
          <a:extLst>
            <a:ext uri="{FF2B5EF4-FFF2-40B4-BE49-F238E27FC236}">
              <a16:creationId xmlns:a16="http://schemas.microsoft.com/office/drawing/2014/main" id="{00000000-0008-0000-0000-00004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39" name="Shape 10">
          <a:extLst>
            <a:ext uri="{FF2B5EF4-FFF2-40B4-BE49-F238E27FC236}">
              <a16:creationId xmlns:a16="http://schemas.microsoft.com/office/drawing/2014/main" id="{00000000-0008-0000-0000-00004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40" name="Shape 10">
          <a:extLst>
            <a:ext uri="{FF2B5EF4-FFF2-40B4-BE49-F238E27FC236}">
              <a16:creationId xmlns:a16="http://schemas.microsoft.com/office/drawing/2014/main" id="{00000000-0008-0000-0000-00004C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41" name="Shape 10">
          <a:extLst>
            <a:ext uri="{FF2B5EF4-FFF2-40B4-BE49-F238E27FC236}">
              <a16:creationId xmlns:a16="http://schemas.microsoft.com/office/drawing/2014/main" id="{00000000-0008-0000-0000-00004D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42" name="Shape 11">
          <a:extLst>
            <a:ext uri="{FF2B5EF4-FFF2-40B4-BE49-F238E27FC236}">
              <a16:creationId xmlns:a16="http://schemas.microsoft.com/office/drawing/2014/main" id="{00000000-0008-0000-0000-00004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43" name="Shape 11">
          <a:extLst>
            <a:ext uri="{FF2B5EF4-FFF2-40B4-BE49-F238E27FC236}">
              <a16:creationId xmlns:a16="http://schemas.microsoft.com/office/drawing/2014/main" id="{00000000-0008-0000-0000-00004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44" name="Shape 11">
          <a:extLst>
            <a:ext uri="{FF2B5EF4-FFF2-40B4-BE49-F238E27FC236}">
              <a16:creationId xmlns:a16="http://schemas.microsoft.com/office/drawing/2014/main" id="{00000000-0008-0000-0000-00005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45" name="Shape 11">
          <a:extLst>
            <a:ext uri="{FF2B5EF4-FFF2-40B4-BE49-F238E27FC236}">
              <a16:creationId xmlns:a16="http://schemas.microsoft.com/office/drawing/2014/main" id="{00000000-0008-0000-0000-00005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46" name="Shape 11">
          <a:extLst>
            <a:ext uri="{FF2B5EF4-FFF2-40B4-BE49-F238E27FC236}">
              <a16:creationId xmlns:a16="http://schemas.microsoft.com/office/drawing/2014/main" id="{00000000-0008-0000-0000-00005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47" name="Shape 11">
          <a:extLst>
            <a:ext uri="{FF2B5EF4-FFF2-40B4-BE49-F238E27FC236}">
              <a16:creationId xmlns:a16="http://schemas.microsoft.com/office/drawing/2014/main" id="{00000000-0008-0000-0000-00005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48" name="Shape 11">
          <a:extLst>
            <a:ext uri="{FF2B5EF4-FFF2-40B4-BE49-F238E27FC236}">
              <a16:creationId xmlns:a16="http://schemas.microsoft.com/office/drawing/2014/main" id="{00000000-0008-0000-0000-00005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49" name="Shape 11">
          <a:extLst>
            <a:ext uri="{FF2B5EF4-FFF2-40B4-BE49-F238E27FC236}">
              <a16:creationId xmlns:a16="http://schemas.microsoft.com/office/drawing/2014/main" id="{00000000-0008-0000-0000-00005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50" name="Shape 11">
          <a:extLst>
            <a:ext uri="{FF2B5EF4-FFF2-40B4-BE49-F238E27FC236}">
              <a16:creationId xmlns:a16="http://schemas.microsoft.com/office/drawing/2014/main" id="{00000000-0008-0000-0000-00005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51" name="Shape 11">
          <a:extLst>
            <a:ext uri="{FF2B5EF4-FFF2-40B4-BE49-F238E27FC236}">
              <a16:creationId xmlns:a16="http://schemas.microsoft.com/office/drawing/2014/main" id="{00000000-0008-0000-0000-00005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52" name="Shape 11">
          <a:extLst>
            <a:ext uri="{FF2B5EF4-FFF2-40B4-BE49-F238E27FC236}">
              <a16:creationId xmlns:a16="http://schemas.microsoft.com/office/drawing/2014/main" id="{00000000-0008-0000-0000-000058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53" name="Shape 11">
          <a:extLst>
            <a:ext uri="{FF2B5EF4-FFF2-40B4-BE49-F238E27FC236}">
              <a16:creationId xmlns:a16="http://schemas.microsoft.com/office/drawing/2014/main" id="{00000000-0008-0000-0000-000059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54" name="Shape 10">
          <a:extLst>
            <a:ext uri="{FF2B5EF4-FFF2-40B4-BE49-F238E27FC236}">
              <a16:creationId xmlns:a16="http://schemas.microsoft.com/office/drawing/2014/main" id="{00000000-0008-0000-0000-00005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55" name="Shape 10">
          <a:extLst>
            <a:ext uri="{FF2B5EF4-FFF2-40B4-BE49-F238E27FC236}">
              <a16:creationId xmlns:a16="http://schemas.microsoft.com/office/drawing/2014/main" id="{00000000-0008-0000-0000-00005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56" name="Shape 10">
          <a:extLst>
            <a:ext uri="{FF2B5EF4-FFF2-40B4-BE49-F238E27FC236}">
              <a16:creationId xmlns:a16="http://schemas.microsoft.com/office/drawing/2014/main" id="{00000000-0008-0000-0000-00005C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57" name="Shape 10">
          <a:extLst>
            <a:ext uri="{FF2B5EF4-FFF2-40B4-BE49-F238E27FC236}">
              <a16:creationId xmlns:a16="http://schemas.microsoft.com/office/drawing/2014/main" id="{00000000-0008-0000-0000-00005D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58" name="Shape 11">
          <a:extLst>
            <a:ext uri="{FF2B5EF4-FFF2-40B4-BE49-F238E27FC236}">
              <a16:creationId xmlns:a16="http://schemas.microsoft.com/office/drawing/2014/main" id="{00000000-0008-0000-0000-00005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59" name="Shape 11">
          <a:extLst>
            <a:ext uri="{FF2B5EF4-FFF2-40B4-BE49-F238E27FC236}">
              <a16:creationId xmlns:a16="http://schemas.microsoft.com/office/drawing/2014/main" id="{00000000-0008-0000-0000-00005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60" name="Shape 11">
          <a:extLst>
            <a:ext uri="{FF2B5EF4-FFF2-40B4-BE49-F238E27FC236}">
              <a16:creationId xmlns:a16="http://schemas.microsoft.com/office/drawing/2014/main" id="{00000000-0008-0000-0000-00006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61" name="Shape 11">
          <a:extLst>
            <a:ext uri="{FF2B5EF4-FFF2-40B4-BE49-F238E27FC236}">
              <a16:creationId xmlns:a16="http://schemas.microsoft.com/office/drawing/2014/main" id="{00000000-0008-0000-0000-00006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62" name="Shape 11">
          <a:extLst>
            <a:ext uri="{FF2B5EF4-FFF2-40B4-BE49-F238E27FC236}">
              <a16:creationId xmlns:a16="http://schemas.microsoft.com/office/drawing/2014/main" id="{00000000-0008-0000-0000-00006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63" name="Shape 11">
          <a:extLst>
            <a:ext uri="{FF2B5EF4-FFF2-40B4-BE49-F238E27FC236}">
              <a16:creationId xmlns:a16="http://schemas.microsoft.com/office/drawing/2014/main" id="{00000000-0008-0000-0000-00006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64" name="Shape 11">
          <a:extLst>
            <a:ext uri="{FF2B5EF4-FFF2-40B4-BE49-F238E27FC236}">
              <a16:creationId xmlns:a16="http://schemas.microsoft.com/office/drawing/2014/main" id="{00000000-0008-0000-0000-00006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65" name="Shape 11">
          <a:extLst>
            <a:ext uri="{FF2B5EF4-FFF2-40B4-BE49-F238E27FC236}">
              <a16:creationId xmlns:a16="http://schemas.microsoft.com/office/drawing/2014/main" id="{00000000-0008-0000-0000-00006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66" name="Shape 11">
          <a:extLst>
            <a:ext uri="{FF2B5EF4-FFF2-40B4-BE49-F238E27FC236}">
              <a16:creationId xmlns:a16="http://schemas.microsoft.com/office/drawing/2014/main" id="{00000000-0008-0000-0000-00006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67" name="Shape 11">
          <a:extLst>
            <a:ext uri="{FF2B5EF4-FFF2-40B4-BE49-F238E27FC236}">
              <a16:creationId xmlns:a16="http://schemas.microsoft.com/office/drawing/2014/main" id="{00000000-0008-0000-0000-00006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68" name="Shape 11">
          <a:extLst>
            <a:ext uri="{FF2B5EF4-FFF2-40B4-BE49-F238E27FC236}">
              <a16:creationId xmlns:a16="http://schemas.microsoft.com/office/drawing/2014/main" id="{00000000-0008-0000-0000-000068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69" name="Shape 11">
          <a:extLst>
            <a:ext uri="{FF2B5EF4-FFF2-40B4-BE49-F238E27FC236}">
              <a16:creationId xmlns:a16="http://schemas.microsoft.com/office/drawing/2014/main" id="{00000000-0008-0000-0000-000069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70" name="Shape 10">
          <a:extLst>
            <a:ext uri="{FF2B5EF4-FFF2-40B4-BE49-F238E27FC236}">
              <a16:creationId xmlns:a16="http://schemas.microsoft.com/office/drawing/2014/main" id="{00000000-0008-0000-0000-00006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71" name="Shape 10">
          <a:extLst>
            <a:ext uri="{FF2B5EF4-FFF2-40B4-BE49-F238E27FC236}">
              <a16:creationId xmlns:a16="http://schemas.microsoft.com/office/drawing/2014/main" id="{00000000-0008-0000-0000-00006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72" name="Shape 10">
          <a:extLst>
            <a:ext uri="{FF2B5EF4-FFF2-40B4-BE49-F238E27FC236}">
              <a16:creationId xmlns:a16="http://schemas.microsoft.com/office/drawing/2014/main" id="{00000000-0008-0000-0000-00006C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73" name="Shape 10">
          <a:extLst>
            <a:ext uri="{FF2B5EF4-FFF2-40B4-BE49-F238E27FC236}">
              <a16:creationId xmlns:a16="http://schemas.microsoft.com/office/drawing/2014/main" id="{00000000-0008-0000-0000-00006D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74" name="Shape 11">
          <a:extLst>
            <a:ext uri="{FF2B5EF4-FFF2-40B4-BE49-F238E27FC236}">
              <a16:creationId xmlns:a16="http://schemas.microsoft.com/office/drawing/2014/main" id="{00000000-0008-0000-0000-00006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75" name="Shape 11">
          <a:extLst>
            <a:ext uri="{FF2B5EF4-FFF2-40B4-BE49-F238E27FC236}">
              <a16:creationId xmlns:a16="http://schemas.microsoft.com/office/drawing/2014/main" id="{00000000-0008-0000-0000-00006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76" name="Shape 11">
          <a:extLst>
            <a:ext uri="{FF2B5EF4-FFF2-40B4-BE49-F238E27FC236}">
              <a16:creationId xmlns:a16="http://schemas.microsoft.com/office/drawing/2014/main" id="{00000000-0008-0000-0000-00007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77" name="Shape 11">
          <a:extLst>
            <a:ext uri="{FF2B5EF4-FFF2-40B4-BE49-F238E27FC236}">
              <a16:creationId xmlns:a16="http://schemas.microsoft.com/office/drawing/2014/main" id="{00000000-0008-0000-0000-00007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78" name="Shape 11">
          <a:extLst>
            <a:ext uri="{FF2B5EF4-FFF2-40B4-BE49-F238E27FC236}">
              <a16:creationId xmlns:a16="http://schemas.microsoft.com/office/drawing/2014/main" id="{00000000-0008-0000-0000-00007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79" name="Shape 11">
          <a:extLst>
            <a:ext uri="{FF2B5EF4-FFF2-40B4-BE49-F238E27FC236}">
              <a16:creationId xmlns:a16="http://schemas.microsoft.com/office/drawing/2014/main" id="{00000000-0008-0000-0000-00007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80" name="Shape 11">
          <a:extLst>
            <a:ext uri="{FF2B5EF4-FFF2-40B4-BE49-F238E27FC236}">
              <a16:creationId xmlns:a16="http://schemas.microsoft.com/office/drawing/2014/main" id="{00000000-0008-0000-0000-00007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81" name="Shape 11">
          <a:extLst>
            <a:ext uri="{FF2B5EF4-FFF2-40B4-BE49-F238E27FC236}">
              <a16:creationId xmlns:a16="http://schemas.microsoft.com/office/drawing/2014/main" id="{00000000-0008-0000-0000-00007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82" name="Shape 11">
          <a:extLst>
            <a:ext uri="{FF2B5EF4-FFF2-40B4-BE49-F238E27FC236}">
              <a16:creationId xmlns:a16="http://schemas.microsoft.com/office/drawing/2014/main" id="{00000000-0008-0000-0000-00007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83" name="Shape 11">
          <a:extLst>
            <a:ext uri="{FF2B5EF4-FFF2-40B4-BE49-F238E27FC236}">
              <a16:creationId xmlns:a16="http://schemas.microsoft.com/office/drawing/2014/main" id="{00000000-0008-0000-0000-00007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465</xdr:row>
      <xdr:rowOff>0</xdr:rowOff>
    </xdr:from>
    <xdr:ext cx="771525" cy="857250"/>
    <xdr:sp macro="" textlink="">
      <xdr:nvSpPr>
        <xdr:cNvPr id="4984" name="Shape 11">
          <a:extLst>
            <a:ext uri="{FF2B5EF4-FFF2-40B4-BE49-F238E27FC236}">
              <a16:creationId xmlns:a16="http://schemas.microsoft.com/office/drawing/2014/main" id="{00000000-0008-0000-0000-000078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85" name="Shape 10">
          <a:extLst>
            <a:ext uri="{FF2B5EF4-FFF2-40B4-BE49-F238E27FC236}">
              <a16:creationId xmlns:a16="http://schemas.microsoft.com/office/drawing/2014/main" id="{00000000-0008-0000-0000-00007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86" name="Shape 10">
          <a:extLst>
            <a:ext uri="{FF2B5EF4-FFF2-40B4-BE49-F238E27FC236}">
              <a16:creationId xmlns:a16="http://schemas.microsoft.com/office/drawing/2014/main" id="{00000000-0008-0000-0000-00007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87" name="Shape 10">
          <a:extLst>
            <a:ext uri="{FF2B5EF4-FFF2-40B4-BE49-F238E27FC236}">
              <a16:creationId xmlns:a16="http://schemas.microsoft.com/office/drawing/2014/main" id="{00000000-0008-0000-0000-00007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4988" name="Shape 10">
          <a:extLst>
            <a:ext uri="{FF2B5EF4-FFF2-40B4-BE49-F238E27FC236}">
              <a16:creationId xmlns:a16="http://schemas.microsoft.com/office/drawing/2014/main" id="{00000000-0008-0000-0000-00007C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89" name="Shape 11">
          <a:extLst>
            <a:ext uri="{FF2B5EF4-FFF2-40B4-BE49-F238E27FC236}">
              <a16:creationId xmlns:a16="http://schemas.microsoft.com/office/drawing/2014/main" id="{00000000-0008-0000-0000-00007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90" name="Shape 11">
          <a:extLst>
            <a:ext uri="{FF2B5EF4-FFF2-40B4-BE49-F238E27FC236}">
              <a16:creationId xmlns:a16="http://schemas.microsoft.com/office/drawing/2014/main" id="{00000000-0008-0000-0000-00007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91" name="Shape 11">
          <a:extLst>
            <a:ext uri="{FF2B5EF4-FFF2-40B4-BE49-F238E27FC236}">
              <a16:creationId xmlns:a16="http://schemas.microsoft.com/office/drawing/2014/main" id="{00000000-0008-0000-0000-00007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92" name="Shape 11">
          <a:extLst>
            <a:ext uri="{FF2B5EF4-FFF2-40B4-BE49-F238E27FC236}">
              <a16:creationId xmlns:a16="http://schemas.microsoft.com/office/drawing/2014/main" id="{00000000-0008-0000-0000-00008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93" name="Shape 11">
          <a:extLst>
            <a:ext uri="{FF2B5EF4-FFF2-40B4-BE49-F238E27FC236}">
              <a16:creationId xmlns:a16="http://schemas.microsoft.com/office/drawing/2014/main" id="{00000000-0008-0000-0000-00008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94" name="Shape 11">
          <a:extLst>
            <a:ext uri="{FF2B5EF4-FFF2-40B4-BE49-F238E27FC236}">
              <a16:creationId xmlns:a16="http://schemas.microsoft.com/office/drawing/2014/main" id="{00000000-0008-0000-0000-00008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95" name="Shape 11">
          <a:extLst>
            <a:ext uri="{FF2B5EF4-FFF2-40B4-BE49-F238E27FC236}">
              <a16:creationId xmlns:a16="http://schemas.microsoft.com/office/drawing/2014/main" id="{00000000-0008-0000-0000-00008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96" name="Shape 11">
          <a:extLst>
            <a:ext uri="{FF2B5EF4-FFF2-40B4-BE49-F238E27FC236}">
              <a16:creationId xmlns:a16="http://schemas.microsoft.com/office/drawing/2014/main" id="{00000000-0008-0000-0000-00008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97" name="Shape 11">
          <a:extLst>
            <a:ext uri="{FF2B5EF4-FFF2-40B4-BE49-F238E27FC236}">
              <a16:creationId xmlns:a16="http://schemas.microsoft.com/office/drawing/2014/main" id="{00000000-0008-0000-0000-00008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98" name="Shape 11">
          <a:extLst>
            <a:ext uri="{FF2B5EF4-FFF2-40B4-BE49-F238E27FC236}">
              <a16:creationId xmlns:a16="http://schemas.microsoft.com/office/drawing/2014/main" id="{00000000-0008-0000-0000-00008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4999" name="Shape 11">
          <a:extLst>
            <a:ext uri="{FF2B5EF4-FFF2-40B4-BE49-F238E27FC236}">
              <a16:creationId xmlns:a16="http://schemas.microsoft.com/office/drawing/2014/main" id="{00000000-0008-0000-0000-00008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00" name="Shape 11">
          <a:extLst>
            <a:ext uri="{FF2B5EF4-FFF2-40B4-BE49-F238E27FC236}">
              <a16:creationId xmlns:a16="http://schemas.microsoft.com/office/drawing/2014/main" id="{00000000-0008-0000-0000-000088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001" name="Shape 10">
          <a:extLst>
            <a:ext uri="{FF2B5EF4-FFF2-40B4-BE49-F238E27FC236}">
              <a16:creationId xmlns:a16="http://schemas.microsoft.com/office/drawing/2014/main" id="{00000000-0008-0000-0000-00008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002" name="Shape 10">
          <a:extLst>
            <a:ext uri="{FF2B5EF4-FFF2-40B4-BE49-F238E27FC236}">
              <a16:creationId xmlns:a16="http://schemas.microsoft.com/office/drawing/2014/main" id="{00000000-0008-0000-0000-00008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003" name="Shape 10">
          <a:extLst>
            <a:ext uri="{FF2B5EF4-FFF2-40B4-BE49-F238E27FC236}">
              <a16:creationId xmlns:a16="http://schemas.microsoft.com/office/drawing/2014/main" id="{00000000-0008-0000-0000-00008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004" name="Shape 10">
          <a:extLst>
            <a:ext uri="{FF2B5EF4-FFF2-40B4-BE49-F238E27FC236}">
              <a16:creationId xmlns:a16="http://schemas.microsoft.com/office/drawing/2014/main" id="{00000000-0008-0000-0000-00008C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05" name="Shape 11">
          <a:extLst>
            <a:ext uri="{FF2B5EF4-FFF2-40B4-BE49-F238E27FC236}">
              <a16:creationId xmlns:a16="http://schemas.microsoft.com/office/drawing/2014/main" id="{00000000-0008-0000-0000-00008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06" name="Shape 11">
          <a:extLst>
            <a:ext uri="{FF2B5EF4-FFF2-40B4-BE49-F238E27FC236}">
              <a16:creationId xmlns:a16="http://schemas.microsoft.com/office/drawing/2014/main" id="{00000000-0008-0000-0000-00008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07" name="Shape 11">
          <a:extLst>
            <a:ext uri="{FF2B5EF4-FFF2-40B4-BE49-F238E27FC236}">
              <a16:creationId xmlns:a16="http://schemas.microsoft.com/office/drawing/2014/main" id="{00000000-0008-0000-0000-00008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08" name="Shape 11">
          <a:extLst>
            <a:ext uri="{FF2B5EF4-FFF2-40B4-BE49-F238E27FC236}">
              <a16:creationId xmlns:a16="http://schemas.microsoft.com/office/drawing/2014/main" id="{00000000-0008-0000-0000-00009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09" name="Shape 11">
          <a:extLst>
            <a:ext uri="{FF2B5EF4-FFF2-40B4-BE49-F238E27FC236}">
              <a16:creationId xmlns:a16="http://schemas.microsoft.com/office/drawing/2014/main" id="{00000000-0008-0000-0000-00009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10" name="Shape 11">
          <a:extLst>
            <a:ext uri="{FF2B5EF4-FFF2-40B4-BE49-F238E27FC236}">
              <a16:creationId xmlns:a16="http://schemas.microsoft.com/office/drawing/2014/main" id="{00000000-0008-0000-0000-00009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11" name="Shape 11">
          <a:extLst>
            <a:ext uri="{FF2B5EF4-FFF2-40B4-BE49-F238E27FC236}">
              <a16:creationId xmlns:a16="http://schemas.microsoft.com/office/drawing/2014/main" id="{00000000-0008-0000-0000-00009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12" name="Shape 11">
          <a:extLst>
            <a:ext uri="{FF2B5EF4-FFF2-40B4-BE49-F238E27FC236}">
              <a16:creationId xmlns:a16="http://schemas.microsoft.com/office/drawing/2014/main" id="{00000000-0008-0000-0000-00009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13" name="Shape 11">
          <a:extLst>
            <a:ext uri="{FF2B5EF4-FFF2-40B4-BE49-F238E27FC236}">
              <a16:creationId xmlns:a16="http://schemas.microsoft.com/office/drawing/2014/main" id="{00000000-0008-0000-0000-00009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14" name="Shape 11">
          <a:extLst>
            <a:ext uri="{FF2B5EF4-FFF2-40B4-BE49-F238E27FC236}">
              <a16:creationId xmlns:a16="http://schemas.microsoft.com/office/drawing/2014/main" id="{00000000-0008-0000-0000-00009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15" name="Shape 11">
          <a:extLst>
            <a:ext uri="{FF2B5EF4-FFF2-40B4-BE49-F238E27FC236}">
              <a16:creationId xmlns:a16="http://schemas.microsoft.com/office/drawing/2014/main" id="{00000000-0008-0000-0000-00009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16" name="Shape 11">
          <a:extLst>
            <a:ext uri="{FF2B5EF4-FFF2-40B4-BE49-F238E27FC236}">
              <a16:creationId xmlns:a16="http://schemas.microsoft.com/office/drawing/2014/main" id="{00000000-0008-0000-0000-000098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017" name="Shape 10">
          <a:extLst>
            <a:ext uri="{FF2B5EF4-FFF2-40B4-BE49-F238E27FC236}">
              <a16:creationId xmlns:a16="http://schemas.microsoft.com/office/drawing/2014/main" id="{00000000-0008-0000-0000-00009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018" name="Shape 10">
          <a:extLst>
            <a:ext uri="{FF2B5EF4-FFF2-40B4-BE49-F238E27FC236}">
              <a16:creationId xmlns:a16="http://schemas.microsoft.com/office/drawing/2014/main" id="{00000000-0008-0000-0000-00009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019" name="Shape 10">
          <a:extLst>
            <a:ext uri="{FF2B5EF4-FFF2-40B4-BE49-F238E27FC236}">
              <a16:creationId xmlns:a16="http://schemas.microsoft.com/office/drawing/2014/main" id="{00000000-0008-0000-0000-00009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020" name="Shape 10">
          <a:extLst>
            <a:ext uri="{FF2B5EF4-FFF2-40B4-BE49-F238E27FC236}">
              <a16:creationId xmlns:a16="http://schemas.microsoft.com/office/drawing/2014/main" id="{00000000-0008-0000-0000-00009C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21" name="Shape 11">
          <a:extLst>
            <a:ext uri="{FF2B5EF4-FFF2-40B4-BE49-F238E27FC236}">
              <a16:creationId xmlns:a16="http://schemas.microsoft.com/office/drawing/2014/main" id="{00000000-0008-0000-0000-00009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22" name="Shape 11">
          <a:extLst>
            <a:ext uri="{FF2B5EF4-FFF2-40B4-BE49-F238E27FC236}">
              <a16:creationId xmlns:a16="http://schemas.microsoft.com/office/drawing/2014/main" id="{00000000-0008-0000-0000-00009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23" name="Shape 11">
          <a:extLst>
            <a:ext uri="{FF2B5EF4-FFF2-40B4-BE49-F238E27FC236}">
              <a16:creationId xmlns:a16="http://schemas.microsoft.com/office/drawing/2014/main" id="{00000000-0008-0000-0000-00009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24" name="Shape 11">
          <a:extLst>
            <a:ext uri="{FF2B5EF4-FFF2-40B4-BE49-F238E27FC236}">
              <a16:creationId xmlns:a16="http://schemas.microsoft.com/office/drawing/2014/main" id="{00000000-0008-0000-0000-0000A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25" name="Shape 11">
          <a:extLst>
            <a:ext uri="{FF2B5EF4-FFF2-40B4-BE49-F238E27FC236}">
              <a16:creationId xmlns:a16="http://schemas.microsoft.com/office/drawing/2014/main" id="{00000000-0008-0000-0000-0000A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26" name="Shape 11">
          <a:extLst>
            <a:ext uri="{FF2B5EF4-FFF2-40B4-BE49-F238E27FC236}">
              <a16:creationId xmlns:a16="http://schemas.microsoft.com/office/drawing/2014/main" id="{00000000-0008-0000-0000-0000A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27" name="Shape 11">
          <a:extLst>
            <a:ext uri="{FF2B5EF4-FFF2-40B4-BE49-F238E27FC236}">
              <a16:creationId xmlns:a16="http://schemas.microsoft.com/office/drawing/2014/main" id="{00000000-0008-0000-0000-0000A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28" name="Shape 11">
          <a:extLst>
            <a:ext uri="{FF2B5EF4-FFF2-40B4-BE49-F238E27FC236}">
              <a16:creationId xmlns:a16="http://schemas.microsoft.com/office/drawing/2014/main" id="{00000000-0008-0000-0000-0000A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29" name="Shape 11">
          <a:extLst>
            <a:ext uri="{FF2B5EF4-FFF2-40B4-BE49-F238E27FC236}">
              <a16:creationId xmlns:a16="http://schemas.microsoft.com/office/drawing/2014/main" id="{00000000-0008-0000-0000-0000A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030" name="Shape 11">
          <a:extLst>
            <a:ext uri="{FF2B5EF4-FFF2-40B4-BE49-F238E27FC236}">
              <a16:creationId xmlns:a16="http://schemas.microsoft.com/office/drawing/2014/main" id="{00000000-0008-0000-0000-0000A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465</xdr:row>
      <xdr:rowOff>0</xdr:rowOff>
    </xdr:from>
    <xdr:ext cx="771525" cy="857250"/>
    <xdr:sp macro="" textlink="">
      <xdr:nvSpPr>
        <xdr:cNvPr id="5031" name="Shape 11">
          <a:extLst>
            <a:ext uri="{FF2B5EF4-FFF2-40B4-BE49-F238E27FC236}">
              <a16:creationId xmlns:a16="http://schemas.microsoft.com/office/drawing/2014/main" id="{00000000-0008-0000-0000-0000A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32" name="Shape 10">
          <a:extLst>
            <a:ext uri="{FF2B5EF4-FFF2-40B4-BE49-F238E27FC236}">
              <a16:creationId xmlns:a16="http://schemas.microsoft.com/office/drawing/2014/main" id="{00000000-0008-0000-0000-0000A8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33" name="Shape 10">
          <a:extLst>
            <a:ext uri="{FF2B5EF4-FFF2-40B4-BE49-F238E27FC236}">
              <a16:creationId xmlns:a16="http://schemas.microsoft.com/office/drawing/2014/main" id="{00000000-0008-0000-0000-0000A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34" name="Shape 10">
          <a:extLst>
            <a:ext uri="{FF2B5EF4-FFF2-40B4-BE49-F238E27FC236}">
              <a16:creationId xmlns:a16="http://schemas.microsoft.com/office/drawing/2014/main" id="{00000000-0008-0000-0000-0000A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35" name="Shape 10">
          <a:extLst>
            <a:ext uri="{FF2B5EF4-FFF2-40B4-BE49-F238E27FC236}">
              <a16:creationId xmlns:a16="http://schemas.microsoft.com/office/drawing/2014/main" id="{00000000-0008-0000-0000-0000A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36" name="Shape 11">
          <a:extLst>
            <a:ext uri="{FF2B5EF4-FFF2-40B4-BE49-F238E27FC236}">
              <a16:creationId xmlns:a16="http://schemas.microsoft.com/office/drawing/2014/main" id="{00000000-0008-0000-0000-0000AC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37" name="Shape 11">
          <a:extLst>
            <a:ext uri="{FF2B5EF4-FFF2-40B4-BE49-F238E27FC236}">
              <a16:creationId xmlns:a16="http://schemas.microsoft.com/office/drawing/2014/main" id="{00000000-0008-0000-0000-0000A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38" name="Shape 11">
          <a:extLst>
            <a:ext uri="{FF2B5EF4-FFF2-40B4-BE49-F238E27FC236}">
              <a16:creationId xmlns:a16="http://schemas.microsoft.com/office/drawing/2014/main" id="{00000000-0008-0000-0000-0000A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39" name="Shape 11">
          <a:extLst>
            <a:ext uri="{FF2B5EF4-FFF2-40B4-BE49-F238E27FC236}">
              <a16:creationId xmlns:a16="http://schemas.microsoft.com/office/drawing/2014/main" id="{00000000-0008-0000-0000-0000A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40" name="Shape 11">
          <a:extLst>
            <a:ext uri="{FF2B5EF4-FFF2-40B4-BE49-F238E27FC236}">
              <a16:creationId xmlns:a16="http://schemas.microsoft.com/office/drawing/2014/main" id="{00000000-0008-0000-0000-0000B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41" name="Shape 11">
          <a:extLst>
            <a:ext uri="{FF2B5EF4-FFF2-40B4-BE49-F238E27FC236}">
              <a16:creationId xmlns:a16="http://schemas.microsoft.com/office/drawing/2014/main" id="{00000000-0008-0000-0000-0000B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42" name="Shape 11">
          <a:extLst>
            <a:ext uri="{FF2B5EF4-FFF2-40B4-BE49-F238E27FC236}">
              <a16:creationId xmlns:a16="http://schemas.microsoft.com/office/drawing/2014/main" id="{00000000-0008-0000-0000-0000B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43" name="Shape 11">
          <a:extLst>
            <a:ext uri="{FF2B5EF4-FFF2-40B4-BE49-F238E27FC236}">
              <a16:creationId xmlns:a16="http://schemas.microsoft.com/office/drawing/2014/main" id="{00000000-0008-0000-0000-0000B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44" name="Shape 11">
          <a:extLst>
            <a:ext uri="{FF2B5EF4-FFF2-40B4-BE49-F238E27FC236}">
              <a16:creationId xmlns:a16="http://schemas.microsoft.com/office/drawing/2014/main" id="{00000000-0008-0000-0000-0000B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45" name="Shape 11">
          <a:extLst>
            <a:ext uri="{FF2B5EF4-FFF2-40B4-BE49-F238E27FC236}">
              <a16:creationId xmlns:a16="http://schemas.microsoft.com/office/drawing/2014/main" id="{00000000-0008-0000-0000-0000B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46" name="Shape 11">
          <a:extLst>
            <a:ext uri="{FF2B5EF4-FFF2-40B4-BE49-F238E27FC236}">
              <a16:creationId xmlns:a16="http://schemas.microsoft.com/office/drawing/2014/main" id="{00000000-0008-0000-0000-0000B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47" name="Shape 11">
          <a:extLst>
            <a:ext uri="{FF2B5EF4-FFF2-40B4-BE49-F238E27FC236}">
              <a16:creationId xmlns:a16="http://schemas.microsoft.com/office/drawing/2014/main" id="{00000000-0008-0000-0000-0000B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48" name="Shape 10">
          <a:extLst>
            <a:ext uri="{FF2B5EF4-FFF2-40B4-BE49-F238E27FC236}">
              <a16:creationId xmlns:a16="http://schemas.microsoft.com/office/drawing/2014/main" id="{00000000-0008-0000-0000-0000B8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49" name="Shape 10">
          <a:extLst>
            <a:ext uri="{FF2B5EF4-FFF2-40B4-BE49-F238E27FC236}">
              <a16:creationId xmlns:a16="http://schemas.microsoft.com/office/drawing/2014/main" id="{00000000-0008-0000-0000-0000B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50" name="Shape 10">
          <a:extLst>
            <a:ext uri="{FF2B5EF4-FFF2-40B4-BE49-F238E27FC236}">
              <a16:creationId xmlns:a16="http://schemas.microsoft.com/office/drawing/2014/main" id="{00000000-0008-0000-0000-0000B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51" name="Shape 10">
          <a:extLst>
            <a:ext uri="{FF2B5EF4-FFF2-40B4-BE49-F238E27FC236}">
              <a16:creationId xmlns:a16="http://schemas.microsoft.com/office/drawing/2014/main" id="{00000000-0008-0000-0000-0000B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52" name="Shape 11">
          <a:extLst>
            <a:ext uri="{FF2B5EF4-FFF2-40B4-BE49-F238E27FC236}">
              <a16:creationId xmlns:a16="http://schemas.microsoft.com/office/drawing/2014/main" id="{00000000-0008-0000-0000-0000BC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53" name="Shape 11">
          <a:extLst>
            <a:ext uri="{FF2B5EF4-FFF2-40B4-BE49-F238E27FC236}">
              <a16:creationId xmlns:a16="http://schemas.microsoft.com/office/drawing/2014/main" id="{00000000-0008-0000-0000-0000B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54" name="Shape 11">
          <a:extLst>
            <a:ext uri="{FF2B5EF4-FFF2-40B4-BE49-F238E27FC236}">
              <a16:creationId xmlns:a16="http://schemas.microsoft.com/office/drawing/2014/main" id="{00000000-0008-0000-0000-0000B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55" name="Shape 11">
          <a:extLst>
            <a:ext uri="{FF2B5EF4-FFF2-40B4-BE49-F238E27FC236}">
              <a16:creationId xmlns:a16="http://schemas.microsoft.com/office/drawing/2014/main" id="{00000000-0008-0000-0000-0000B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56" name="Shape 11">
          <a:extLst>
            <a:ext uri="{FF2B5EF4-FFF2-40B4-BE49-F238E27FC236}">
              <a16:creationId xmlns:a16="http://schemas.microsoft.com/office/drawing/2014/main" id="{00000000-0008-0000-0000-0000C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57" name="Shape 11">
          <a:extLst>
            <a:ext uri="{FF2B5EF4-FFF2-40B4-BE49-F238E27FC236}">
              <a16:creationId xmlns:a16="http://schemas.microsoft.com/office/drawing/2014/main" id="{00000000-0008-0000-0000-0000C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58" name="Shape 11">
          <a:extLst>
            <a:ext uri="{FF2B5EF4-FFF2-40B4-BE49-F238E27FC236}">
              <a16:creationId xmlns:a16="http://schemas.microsoft.com/office/drawing/2014/main" id="{00000000-0008-0000-0000-0000C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59" name="Shape 11">
          <a:extLst>
            <a:ext uri="{FF2B5EF4-FFF2-40B4-BE49-F238E27FC236}">
              <a16:creationId xmlns:a16="http://schemas.microsoft.com/office/drawing/2014/main" id="{00000000-0008-0000-0000-0000C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60" name="Shape 11">
          <a:extLst>
            <a:ext uri="{FF2B5EF4-FFF2-40B4-BE49-F238E27FC236}">
              <a16:creationId xmlns:a16="http://schemas.microsoft.com/office/drawing/2014/main" id="{00000000-0008-0000-0000-0000C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61" name="Shape 11">
          <a:extLst>
            <a:ext uri="{FF2B5EF4-FFF2-40B4-BE49-F238E27FC236}">
              <a16:creationId xmlns:a16="http://schemas.microsoft.com/office/drawing/2014/main" id="{00000000-0008-0000-0000-0000C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62" name="Shape 11">
          <a:extLst>
            <a:ext uri="{FF2B5EF4-FFF2-40B4-BE49-F238E27FC236}">
              <a16:creationId xmlns:a16="http://schemas.microsoft.com/office/drawing/2014/main" id="{00000000-0008-0000-0000-0000C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63" name="Shape 11">
          <a:extLst>
            <a:ext uri="{FF2B5EF4-FFF2-40B4-BE49-F238E27FC236}">
              <a16:creationId xmlns:a16="http://schemas.microsoft.com/office/drawing/2014/main" id="{00000000-0008-0000-0000-0000C7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64" name="Shape 10">
          <a:extLst>
            <a:ext uri="{FF2B5EF4-FFF2-40B4-BE49-F238E27FC236}">
              <a16:creationId xmlns:a16="http://schemas.microsoft.com/office/drawing/2014/main" id="{00000000-0008-0000-0000-0000C8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65" name="Shape 10">
          <a:extLst>
            <a:ext uri="{FF2B5EF4-FFF2-40B4-BE49-F238E27FC236}">
              <a16:creationId xmlns:a16="http://schemas.microsoft.com/office/drawing/2014/main" id="{00000000-0008-0000-0000-0000C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66" name="Shape 10">
          <a:extLst>
            <a:ext uri="{FF2B5EF4-FFF2-40B4-BE49-F238E27FC236}">
              <a16:creationId xmlns:a16="http://schemas.microsoft.com/office/drawing/2014/main" id="{00000000-0008-0000-0000-0000C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67" name="Shape 10">
          <a:extLst>
            <a:ext uri="{FF2B5EF4-FFF2-40B4-BE49-F238E27FC236}">
              <a16:creationId xmlns:a16="http://schemas.microsoft.com/office/drawing/2014/main" id="{00000000-0008-0000-0000-0000CB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68" name="Shape 11">
          <a:extLst>
            <a:ext uri="{FF2B5EF4-FFF2-40B4-BE49-F238E27FC236}">
              <a16:creationId xmlns:a16="http://schemas.microsoft.com/office/drawing/2014/main" id="{00000000-0008-0000-0000-0000CC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69" name="Shape 11">
          <a:extLst>
            <a:ext uri="{FF2B5EF4-FFF2-40B4-BE49-F238E27FC236}">
              <a16:creationId xmlns:a16="http://schemas.microsoft.com/office/drawing/2014/main" id="{00000000-0008-0000-0000-0000C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70" name="Shape 11">
          <a:extLst>
            <a:ext uri="{FF2B5EF4-FFF2-40B4-BE49-F238E27FC236}">
              <a16:creationId xmlns:a16="http://schemas.microsoft.com/office/drawing/2014/main" id="{00000000-0008-0000-0000-0000C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71" name="Shape 11">
          <a:extLst>
            <a:ext uri="{FF2B5EF4-FFF2-40B4-BE49-F238E27FC236}">
              <a16:creationId xmlns:a16="http://schemas.microsoft.com/office/drawing/2014/main" id="{00000000-0008-0000-0000-0000C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72" name="Shape 11">
          <a:extLst>
            <a:ext uri="{FF2B5EF4-FFF2-40B4-BE49-F238E27FC236}">
              <a16:creationId xmlns:a16="http://schemas.microsoft.com/office/drawing/2014/main" id="{00000000-0008-0000-0000-0000D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73" name="Shape 11">
          <a:extLst>
            <a:ext uri="{FF2B5EF4-FFF2-40B4-BE49-F238E27FC236}">
              <a16:creationId xmlns:a16="http://schemas.microsoft.com/office/drawing/2014/main" id="{00000000-0008-0000-0000-0000D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74" name="Shape 11">
          <a:extLst>
            <a:ext uri="{FF2B5EF4-FFF2-40B4-BE49-F238E27FC236}">
              <a16:creationId xmlns:a16="http://schemas.microsoft.com/office/drawing/2014/main" id="{00000000-0008-0000-0000-0000D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75" name="Shape 11">
          <a:extLst>
            <a:ext uri="{FF2B5EF4-FFF2-40B4-BE49-F238E27FC236}">
              <a16:creationId xmlns:a16="http://schemas.microsoft.com/office/drawing/2014/main" id="{00000000-0008-0000-0000-0000D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76" name="Shape 11">
          <a:extLst>
            <a:ext uri="{FF2B5EF4-FFF2-40B4-BE49-F238E27FC236}">
              <a16:creationId xmlns:a16="http://schemas.microsoft.com/office/drawing/2014/main" id="{00000000-0008-0000-0000-0000D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77" name="Shape 11">
          <a:extLst>
            <a:ext uri="{FF2B5EF4-FFF2-40B4-BE49-F238E27FC236}">
              <a16:creationId xmlns:a16="http://schemas.microsoft.com/office/drawing/2014/main" id="{00000000-0008-0000-0000-0000D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465</xdr:row>
      <xdr:rowOff>0</xdr:rowOff>
    </xdr:from>
    <xdr:ext cx="771525" cy="857250"/>
    <xdr:sp macro="" textlink="">
      <xdr:nvSpPr>
        <xdr:cNvPr id="5078" name="Shape 11">
          <a:extLst>
            <a:ext uri="{FF2B5EF4-FFF2-40B4-BE49-F238E27FC236}">
              <a16:creationId xmlns:a16="http://schemas.microsoft.com/office/drawing/2014/main" id="{00000000-0008-0000-0000-0000D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79" name="Shape 10">
          <a:extLst>
            <a:ext uri="{FF2B5EF4-FFF2-40B4-BE49-F238E27FC236}">
              <a16:creationId xmlns:a16="http://schemas.microsoft.com/office/drawing/2014/main" id="{00000000-0008-0000-0000-0000D7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80" name="Shape 10">
          <a:extLst>
            <a:ext uri="{FF2B5EF4-FFF2-40B4-BE49-F238E27FC236}">
              <a16:creationId xmlns:a16="http://schemas.microsoft.com/office/drawing/2014/main" id="{00000000-0008-0000-0000-0000D8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81" name="Shape 10">
          <a:extLst>
            <a:ext uri="{FF2B5EF4-FFF2-40B4-BE49-F238E27FC236}">
              <a16:creationId xmlns:a16="http://schemas.microsoft.com/office/drawing/2014/main" id="{00000000-0008-0000-0000-0000D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82" name="Shape 10">
          <a:extLst>
            <a:ext uri="{FF2B5EF4-FFF2-40B4-BE49-F238E27FC236}">
              <a16:creationId xmlns:a16="http://schemas.microsoft.com/office/drawing/2014/main" id="{00000000-0008-0000-0000-0000D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83" name="Shape 11">
          <a:extLst>
            <a:ext uri="{FF2B5EF4-FFF2-40B4-BE49-F238E27FC236}">
              <a16:creationId xmlns:a16="http://schemas.microsoft.com/office/drawing/2014/main" id="{00000000-0008-0000-0000-0000DB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84" name="Shape 11">
          <a:extLst>
            <a:ext uri="{FF2B5EF4-FFF2-40B4-BE49-F238E27FC236}">
              <a16:creationId xmlns:a16="http://schemas.microsoft.com/office/drawing/2014/main" id="{00000000-0008-0000-0000-0000DC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85" name="Shape 11">
          <a:extLst>
            <a:ext uri="{FF2B5EF4-FFF2-40B4-BE49-F238E27FC236}">
              <a16:creationId xmlns:a16="http://schemas.microsoft.com/office/drawing/2014/main" id="{00000000-0008-0000-0000-0000D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86" name="Shape 11">
          <a:extLst>
            <a:ext uri="{FF2B5EF4-FFF2-40B4-BE49-F238E27FC236}">
              <a16:creationId xmlns:a16="http://schemas.microsoft.com/office/drawing/2014/main" id="{00000000-0008-0000-0000-0000D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87" name="Shape 11">
          <a:extLst>
            <a:ext uri="{FF2B5EF4-FFF2-40B4-BE49-F238E27FC236}">
              <a16:creationId xmlns:a16="http://schemas.microsoft.com/office/drawing/2014/main" id="{00000000-0008-0000-0000-0000D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88" name="Shape 11">
          <a:extLst>
            <a:ext uri="{FF2B5EF4-FFF2-40B4-BE49-F238E27FC236}">
              <a16:creationId xmlns:a16="http://schemas.microsoft.com/office/drawing/2014/main" id="{00000000-0008-0000-0000-0000E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89" name="Shape 11">
          <a:extLst>
            <a:ext uri="{FF2B5EF4-FFF2-40B4-BE49-F238E27FC236}">
              <a16:creationId xmlns:a16="http://schemas.microsoft.com/office/drawing/2014/main" id="{00000000-0008-0000-0000-0000E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90" name="Shape 11">
          <a:extLst>
            <a:ext uri="{FF2B5EF4-FFF2-40B4-BE49-F238E27FC236}">
              <a16:creationId xmlns:a16="http://schemas.microsoft.com/office/drawing/2014/main" id="{00000000-0008-0000-0000-0000E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91" name="Shape 11">
          <a:extLst>
            <a:ext uri="{FF2B5EF4-FFF2-40B4-BE49-F238E27FC236}">
              <a16:creationId xmlns:a16="http://schemas.microsoft.com/office/drawing/2014/main" id="{00000000-0008-0000-0000-0000E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92" name="Shape 11">
          <a:extLst>
            <a:ext uri="{FF2B5EF4-FFF2-40B4-BE49-F238E27FC236}">
              <a16:creationId xmlns:a16="http://schemas.microsoft.com/office/drawing/2014/main" id="{00000000-0008-0000-0000-0000E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93" name="Shape 11">
          <a:extLst>
            <a:ext uri="{FF2B5EF4-FFF2-40B4-BE49-F238E27FC236}">
              <a16:creationId xmlns:a16="http://schemas.microsoft.com/office/drawing/2014/main" id="{00000000-0008-0000-0000-0000E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94" name="Shape 11">
          <a:extLst>
            <a:ext uri="{FF2B5EF4-FFF2-40B4-BE49-F238E27FC236}">
              <a16:creationId xmlns:a16="http://schemas.microsoft.com/office/drawing/2014/main" id="{00000000-0008-0000-0000-0000E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95" name="Shape 10">
          <a:extLst>
            <a:ext uri="{FF2B5EF4-FFF2-40B4-BE49-F238E27FC236}">
              <a16:creationId xmlns:a16="http://schemas.microsoft.com/office/drawing/2014/main" id="{00000000-0008-0000-0000-0000E7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96" name="Shape 10">
          <a:extLst>
            <a:ext uri="{FF2B5EF4-FFF2-40B4-BE49-F238E27FC236}">
              <a16:creationId xmlns:a16="http://schemas.microsoft.com/office/drawing/2014/main" id="{00000000-0008-0000-0000-0000E8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97" name="Shape 10">
          <a:extLst>
            <a:ext uri="{FF2B5EF4-FFF2-40B4-BE49-F238E27FC236}">
              <a16:creationId xmlns:a16="http://schemas.microsoft.com/office/drawing/2014/main" id="{00000000-0008-0000-0000-0000E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098" name="Shape 10">
          <a:extLst>
            <a:ext uri="{FF2B5EF4-FFF2-40B4-BE49-F238E27FC236}">
              <a16:creationId xmlns:a16="http://schemas.microsoft.com/office/drawing/2014/main" id="{00000000-0008-0000-0000-0000E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099" name="Shape 11">
          <a:extLst>
            <a:ext uri="{FF2B5EF4-FFF2-40B4-BE49-F238E27FC236}">
              <a16:creationId xmlns:a16="http://schemas.microsoft.com/office/drawing/2014/main" id="{00000000-0008-0000-0000-0000EB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00" name="Shape 11">
          <a:extLst>
            <a:ext uri="{FF2B5EF4-FFF2-40B4-BE49-F238E27FC236}">
              <a16:creationId xmlns:a16="http://schemas.microsoft.com/office/drawing/2014/main" id="{00000000-0008-0000-0000-0000EC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01" name="Shape 11">
          <a:extLst>
            <a:ext uri="{FF2B5EF4-FFF2-40B4-BE49-F238E27FC236}">
              <a16:creationId xmlns:a16="http://schemas.microsoft.com/office/drawing/2014/main" id="{00000000-0008-0000-0000-0000E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02" name="Shape 11">
          <a:extLst>
            <a:ext uri="{FF2B5EF4-FFF2-40B4-BE49-F238E27FC236}">
              <a16:creationId xmlns:a16="http://schemas.microsoft.com/office/drawing/2014/main" id="{00000000-0008-0000-0000-0000E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03" name="Shape 11">
          <a:extLst>
            <a:ext uri="{FF2B5EF4-FFF2-40B4-BE49-F238E27FC236}">
              <a16:creationId xmlns:a16="http://schemas.microsoft.com/office/drawing/2014/main" id="{00000000-0008-0000-0000-0000E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04" name="Shape 11">
          <a:extLst>
            <a:ext uri="{FF2B5EF4-FFF2-40B4-BE49-F238E27FC236}">
              <a16:creationId xmlns:a16="http://schemas.microsoft.com/office/drawing/2014/main" id="{00000000-0008-0000-0000-0000F0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05" name="Shape 11">
          <a:extLst>
            <a:ext uri="{FF2B5EF4-FFF2-40B4-BE49-F238E27FC236}">
              <a16:creationId xmlns:a16="http://schemas.microsoft.com/office/drawing/2014/main" id="{00000000-0008-0000-0000-0000F1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06" name="Shape 11">
          <a:extLst>
            <a:ext uri="{FF2B5EF4-FFF2-40B4-BE49-F238E27FC236}">
              <a16:creationId xmlns:a16="http://schemas.microsoft.com/office/drawing/2014/main" id="{00000000-0008-0000-0000-0000F2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07" name="Shape 11">
          <a:extLst>
            <a:ext uri="{FF2B5EF4-FFF2-40B4-BE49-F238E27FC236}">
              <a16:creationId xmlns:a16="http://schemas.microsoft.com/office/drawing/2014/main" id="{00000000-0008-0000-0000-0000F3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08" name="Shape 11">
          <a:extLst>
            <a:ext uri="{FF2B5EF4-FFF2-40B4-BE49-F238E27FC236}">
              <a16:creationId xmlns:a16="http://schemas.microsoft.com/office/drawing/2014/main" id="{00000000-0008-0000-0000-0000F4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09" name="Shape 11">
          <a:extLst>
            <a:ext uri="{FF2B5EF4-FFF2-40B4-BE49-F238E27FC236}">
              <a16:creationId xmlns:a16="http://schemas.microsoft.com/office/drawing/2014/main" id="{00000000-0008-0000-0000-0000F5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10" name="Shape 11">
          <a:extLst>
            <a:ext uri="{FF2B5EF4-FFF2-40B4-BE49-F238E27FC236}">
              <a16:creationId xmlns:a16="http://schemas.microsoft.com/office/drawing/2014/main" id="{00000000-0008-0000-0000-0000F6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111" name="Shape 10">
          <a:extLst>
            <a:ext uri="{FF2B5EF4-FFF2-40B4-BE49-F238E27FC236}">
              <a16:creationId xmlns:a16="http://schemas.microsoft.com/office/drawing/2014/main" id="{00000000-0008-0000-0000-0000F7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112" name="Shape 10">
          <a:extLst>
            <a:ext uri="{FF2B5EF4-FFF2-40B4-BE49-F238E27FC236}">
              <a16:creationId xmlns:a16="http://schemas.microsoft.com/office/drawing/2014/main" id="{00000000-0008-0000-0000-0000F8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113" name="Shape 10">
          <a:extLst>
            <a:ext uri="{FF2B5EF4-FFF2-40B4-BE49-F238E27FC236}">
              <a16:creationId xmlns:a16="http://schemas.microsoft.com/office/drawing/2014/main" id="{00000000-0008-0000-0000-0000F9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66775"/>
    <xdr:sp macro="" textlink="">
      <xdr:nvSpPr>
        <xdr:cNvPr id="5114" name="Shape 10">
          <a:extLst>
            <a:ext uri="{FF2B5EF4-FFF2-40B4-BE49-F238E27FC236}">
              <a16:creationId xmlns:a16="http://schemas.microsoft.com/office/drawing/2014/main" id="{00000000-0008-0000-0000-0000FA13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15" name="Shape 11">
          <a:extLst>
            <a:ext uri="{FF2B5EF4-FFF2-40B4-BE49-F238E27FC236}">
              <a16:creationId xmlns:a16="http://schemas.microsoft.com/office/drawing/2014/main" id="{00000000-0008-0000-0000-0000FB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16" name="Shape 11">
          <a:extLst>
            <a:ext uri="{FF2B5EF4-FFF2-40B4-BE49-F238E27FC236}">
              <a16:creationId xmlns:a16="http://schemas.microsoft.com/office/drawing/2014/main" id="{00000000-0008-0000-0000-0000FC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17" name="Shape 11">
          <a:extLst>
            <a:ext uri="{FF2B5EF4-FFF2-40B4-BE49-F238E27FC236}">
              <a16:creationId xmlns:a16="http://schemas.microsoft.com/office/drawing/2014/main" id="{00000000-0008-0000-0000-0000FD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18" name="Shape 11">
          <a:extLst>
            <a:ext uri="{FF2B5EF4-FFF2-40B4-BE49-F238E27FC236}">
              <a16:creationId xmlns:a16="http://schemas.microsoft.com/office/drawing/2014/main" id="{00000000-0008-0000-0000-0000FE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19" name="Shape 11">
          <a:extLst>
            <a:ext uri="{FF2B5EF4-FFF2-40B4-BE49-F238E27FC236}">
              <a16:creationId xmlns:a16="http://schemas.microsoft.com/office/drawing/2014/main" id="{00000000-0008-0000-0000-0000FF13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20" name="Shape 11">
          <a:extLst>
            <a:ext uri="{FF2B5EF4-FFF2-40B4-BE49-F238E27FC236}">
              <a16:creationId xmlns:a16="http://schemas.microsoft.com/office/drawing/2014/main" id="{00000000-0008-0000-0000-00000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21" name="Shape 11">
          <a:extLst>
            <a:ext uri="{FF2B5EF4-FFF2-40B4-BE49-F238E27FC236}">
              <a16:creationId xmlns:a16="http://schemas.microsoft.com/office/drawing/2014/main" id="{00000000-0008-0000-0000-00000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22" name="Shape 11">
          <a:extLst>
            <a:ext uri="{FF2B5EF4-FFF2-40B4-BE49-F238E27FC236}">
              <a16:creationId xmlns:a16="http://schemas.microsoft.com/office/drawing/2014/main" id="{00000000-0008-0000-0000-00000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23" name="Shape 11">
          <a:extLst>
            <a:ext uri="{FF2B5EF4-FFF2-40B4-BE49-F238E27FC236}">
              <a16:creationId xmlns:a16="http://schemas.microsoft.com/office/drawing/2014/main" id="{00000000-0008-0000-0000-00000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465</xdr:row>
      <xdr:rowOff>0</xdr:rowOff>
    </xdr:from>
    <xdr:ext cx="771525" cy="857250"/>
    <xdr:sp macro="" textlink="">
      <xdr:nvSpPr>
        <xdr:cNvPr id="5124" name="Shape 11">
          <a:extLst>
            <a:ext uri="{FF2B5EF4-FFF2-40B4-BE49-F238E27FC236}">
              <a16:creationId xmlns:a16="http://schemas.microsoft.com/office/drawing/2014/main" id="{00000000-0008-0000-0000-000004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465</xdr:row>
      <xdr:rowOff>0</xdr:rowOff>
    </xdr:from>
    <xdr:ext cx="771525" cy="857250"/>
    <xdr:sp macro="" textlink="">
      <xdr:nvSpPr>
        <xdr:cNvPr id="5125" name="Shape 11">
          <a:extLst>
            <a:ext uri="{FF2B5EF4-FFF2-40B4-BE49-F238E27FC236}">
              <a16:creationId xmlns:a16="http://schemas.microsoft.com/office/drawing/2014/main" id="{00000000-0008-0000-0000-000005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26" name="Shape 10">
          <a:extLst>
            <a:ext uri="{FF2B5EF4-FFF2-40B4-BE49-F238E27FC236}">
              <a16:creationId xmlns:a16="http://schemas.microsoft.com/office/drawing/2014/main" id="{00000000-0008-0000-0000-00000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27" name="Shape 10">
          <a:extLst>
            <a:ext uri="{FF2B5EF4-FFF2-40B4-BE49-F238E27FC236}">
              <a16:creationId xmlns:a16="http://schemas.microsoft.com/office/drawing/2014/main" id="{00000000-0008-0000-0000-00000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28" name="Shape 10">
          <a:extLst>
            <a:ext uri="{FF2B5EF4-FFF2-40B4-BE49-F238E27FC236}">
              <a16:creationId xmlns:a16="http://schemas.microsoft.com/office/drawing/2014/main" id="{00000000-0008-0000-0000-000008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29" name="Shape 10">
          <a:extLst>
            <a:ext uri="{FF2B5EF4-FFF2-40B4-BE49-F238E27FC236}">
              <a16:creationId xmlns:a16="http://schemas.microsoft.com/office/drawing/2014/main" id="{00000000-0008-0000-0000-000009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30" name="Shape 11">
          <a:extLst>
            <a:ext uri="{FF2B5EF4-FFF2-40B4-BE49-F238E27FC236}">
              <a16:creationId xmlns:a16="http://schemas.microsoft.com/office/drawing/2014/main" id="{00000000-0008-0000-0000-00000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31" name="Shape 11">
          <a:extLst>
            <a:ext uri="{FF2B5EF4-FFF2-40B4-BE49-F238E27FC236}">
              <a16:creationId xmlns:a16="http://schemas.microsoft.com/office/drawing/2014/main" id="{00000000-0008-0000-0000-00000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32" name="Shape 11">
          <a:extLst>
            <a:ext uri="{FF2B5EF4-FFF2-40B4-BE49-F238E27FC236}">
              <a16:creationId xmlns:a16="http://schemas.microsoft.com/office/drawing/2014/main" id="{00000000-0008-0000-0000-00000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33" name="Shape 11">
          <a:extLst>
            <a:ext uri="{FF2B5EF4-FFF2-40B4-BE49-F238E27FC236}">
              <a16:creationId xmlns:a16="http://schemas.microsoft.com/office/drawing/2014/main" id="{00000000-0008-0000-0000-00000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34" name="Shape 11">
          <a:extLst>
            <a:ext uri="{FF2B5EF4-FFF2-40B4-BE49-F238E27FC236}">
              <a16:creationId xmlns:a16="http://schemas.microsoft.com/office/drawing/2014/main" id="{00000000-0008-0000-0000-00000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35" name="Shape 11">
          <a:extLst>
            <a:ext uri="{FF2B5EF4-FFF2-40B4-BE49-F238E27FC236}">
              <a16:creationId xmlns:a16="http://schemas.microsoft.com/office/drawing/2014/main" id="{00000000-0008-0000-0000-00000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36" name="Shape 11">
          <a:extLst>
            <a:ext uri="{FF2B5EF4-FFF2-40B4-BE49-F238E27FC236}">
              <a16:creationId xmlns:a16="http://schemas.microsoft.com/office/drawing/2014/main" id="{00000000-0008-0000-0000-00001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37" name="Shape 11">
          <a:extLst>
            <a:ext uri="{FF2B5EF4-FFF2-40B4-BE49-F238E27FC236}">
              <a16:creationId xmlns:a16="http://schemas.microsoft.com/office/drawing/2014/main" id="{00000000-0008-0000-0000-00001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38" name="Shape 11">
          <a:extLst>
            <a:ext uri="{FF2B5EF4-FFF2-40B4-BE49-F238E27FC236}">
              <a16:creationId xmlns:a16="http://schemas.microsoft.com/office/drawing/2014/main" id="{00000000-0008-0000-0000-00001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39" name="Shape 11">
          <a:extLst>
            <a:ext uri="{FF2B5EF4-FFF2-40B4-BE49-F238E27FC236}">
              <a16:creationId xmlns:a16="http://schemas.microsoft.com/office/drawing/2014/main" id="{00000000-0008-0000-0000-00001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40" name="Shape 11">
          <a:extLst>
            <a:ext uri="{FF2B5EF4-FFF2-40B4-BE49-F238E27FC236}">
              <a16:creationId xmlns:a16="http://schemas.microsoft.com/office/drawing/2014/main" id="{00000000-0008-0000-0000-000014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41" name="Shape 11">
          <a:extLst>
            <a:ext uri="{FF2B5EF4-FFF2-40B4-BE49-F238E27FC236}">
              <a16:creationId xmlns:a16="http://schemas.microsoft.com/office/drawing/2014/main" id="{00000000-0008-0000-0000-000015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42" name="Shape 10">
          <a:extLst>
            <a:ext uri="{FF2B5EF4-FFF2-40B4-BE49-F238E27FC236}">
              <a16:creationId xmlns:a16="http://schemas.microsoft.com/office/drawing/2014/main" id="{00000000-0008-0000-0000-00001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43" name="Shape 10">
          <a:extLst>
            <a:ext uri="{FF2B5EF4-FFF2-40B4-BE49-F238E27FC236}">
              <a16:creationId xmlns:a16="http://schemas.microsoft.com/office/drawing/2014/main" id="{00000000-0008-0000-0000-00001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44" name="Shape 10">
          <a:extLst>
            <a:ext uri="{FF2B5EF4-FFF2-40B4-BE49-F238E27FC236}">
              <a16:creationId xmlns:a16="http://schemas.microsoft.com/office/drawing/2014/main" id="{00000000-0008-0000-0000-000018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45" name="Shape 10">
          <a:extLst>
            <a:ext uri="{FF2B5EF4-FFF2-40B4-BE49-F238E27FC236}">
              <a16:creationId xmlns:a16="http://schemas.microsoft.com/office/drawing/2014/main" id="{00000000-0008-0000-0000-000019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46" name="Shape 11">
          <a:extLst>
            <a:ext uri="{FF2B5EF4-FFF2-40B4-BE49-F238E27FC236}">
              <a16:creationId xmlns:a16="http://schemas.microsoft.com/office/drawing/2014/main" id="{00000000-0008-0000-0000-00001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47" name="Shape 11">
          <a:extLst>
            <a:ext uri="{FF2B5EF4-FFF2-40B4-BE49-F238E27FC236}">
              <a16:creationId xmlns:a16="http://schemas.microsoft.com/office/drawing/2014/main" id="{00000000-0008-0000-0000-00001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48" name="Shape 11">
          <a:extLst>
            <a:ext uri="{FF2B5EF4-FFF2-40B4-BE49-F238E27FC236}">
              <a16:creationId xmlns:a16="http://schemas.microsoft.com/office/drawing/2014/main" id="{00000000-0008-0000-0000-00001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49" name="Shape 11">
          <a:extLst>
            <a:ext uri="{FF2B5EF4-FFF2-40B4-BE49-F238E27FC236}">
              <a16:creationId xmlns:a16="http://schemas.microsoft.com/office/drawing/2014/main" id="{00000000-0008-0000-0000-00001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50" name="Shape 11">
          <a:extLst>
            <a:ext uri="{FF2B5EF4-FFF2-40B4-BE49-F238E27FC236}">
              <a16:creationId xmlns:a16="http://schemas.microsoft.com/office/drawing/2014/main" id="{00000000-0008-0000-0000-00001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51" name="Shape 11">
          <a:extLst>
            <a:ext uri="{FF2B5EF4-FFF2-40B4-BE49-F238E27FC236}">
              <a16:creationId xmlns:a16="http://schemas.microsoft.com/office/drawing/2014/main" id="{00000000-0008-0000-0000-00001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52" name="Shape 11">
          <a:extLst>
            <a:ext uri="{FF2B5EF4-FFF2-40B4-BE49-F238E27FC236}">
              <a16:creationId xmlns:a16="http://schemas.microsoft.com/office/drawing/2014/main" id="{00000000-0008-0000-0000-00002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53" name="Shape 11">
          <a:extLst>
            <a:ext uri="{FF2B5EF4-FFF2-40B4-BE49-F238E27FC236}">
              <a16:creationId xmlns:a16="http://schemas.microsoft.com/office/drawing/2014/main" id="{00000000-0008-0000-0000-00002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54" name="Shape 11">
          <a:extLst>
            <a:ext uri="{FF2B5EF4-FFF2-40B4-BE49-F238E27FC236}">
              <a16:creationId xmlns:a16="http://schemas.microsoft.com/office/drawing/2014/main" id="{00000000-0008-0000-0000-00002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55" name="Shape 11">
          <a:extLst>
            <a:ext uri="{FF2B5EF4-FFF2-40B4-BE49-F238E27FC236}">
              <a16:creationId xmlns:a16="http://schemas.microsoft.com/office/drawing/2014/main" id="{00000000-0008-0000-0000-00002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56" name="Shape 11">
          <a:extLst>
            <a:ext uri="{FF2B5EF4-FFF2-40B4-BE49-F238E27FC236}">
              <a16:creationId xmlns:a16="http://schemas.microsoft.com/office/drawing/2014/main" id="{00000000-0008-0000-0000-000024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57" name="Shape 11">
          <a:extLst>
            <a:ext uri="{FF2B5EF4-FFF2-40B4-BE49-F238E27FC236}">
              <a16:creationId xmlns:a16="http://schemas.microsoft.com/office/drawing/2014/main" id="{00000000-0008-0000-0000-000025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58" name="Shape 10">
          <a:extLst>
            <a:ext uri="{FF2B5EF4-FFF2-40B4-BE49-F238E27FC236}">
              <a16:creationId xmlns:a16="http://schemas.microsoft.com/office/drawing/2014/main" id="{00000000-0008-0000-0000-00002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59" name="Shape 10">
          <a:extLst>
            <a:ext uri="{FF2B5EF4-FFF2-40B4-BE49-F238E27FC236}">
              <a16:creationId xmlns:a16="http://schemas.microsoft.com/office/drawing/2014/main" id="{00000000-0008-0000-0000-00002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60" name="Shape 10">
          <a:extLst>
            <a:ext uri="{FF2B5EF4-FFF2-40B4-BE49-F238E27FC236}">
              <a16:creationId xmlns:a16="http://schemas.microsoft.com/office/drawing/2014/main" id="{00000000-0008-0000-0000-000028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61" name="Shape 10">
          <a:extLst>
            <a:ext uri="{FF2B5EF4-FFF2-40B4-BE49-F238E27FC236}">
              <a16:creationId xmlns:a16="http://schemas.microsoft.com/office/drawing/2014/main" id="{00000000-0008-0000-0000-000029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62" name="Shape 11">
          <a:extLst>
            <a:ext uri="{FF2B5EF4-FFF2-40B4-BE49-F238E27FC236}">
              <a16:creationId xmlns:a16="http://schemas.microsoft.com/office/drawing/2014/main" id="{00000000-0008-0000-0000-00002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63" name="Shape 11">
          <a:extLst>
            <a:ext uri="{FF2B5EF4-FFF2-40B4-BE49-F238E27FC236}">
              <a16:creationId xmlns:a16="http://schemas.microsoft.com/office/drawing/2014/main" id="{00000000-0008-0000-0000-00002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64" name="Shape 11">
          <a:extLst>
            <a:ext uri="{FF2B5EF4-FFF2-40B4-BE49-F238E27FC236}">
              <a16:creationId xmlns:a16="http://schemas.microsoft.com/office/drawing/2014/main" id="{00000000-0008-0000-0000-00002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65" name="Shape 11">
          <a:extLst>
            <a:ext uri="{FF2B5EF4-FFF2-40B4-BE49-F238E27FC236}">
              <a16:creationId xmlns:a16="http://schemas.microsoft.com/office/drawing/2014/main" id="{00000000-0008-0000-0000-00002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66" name="Shape 11">
          <a:extLst>
            <a:ext uri="{FF2B5EF4-FFF2-40B4-BE49-F238E27FC236}">
              <a16:creationId xmlns:a16="http://schemas.microsoft.com/office/drawing/2014/main" id="{00000000-0008-0000-0000-00002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67" name="Shape 11">
          <a:extLst>
            <a:ext uri="{FF2B5EF4-FFF2-40B4-BE49-F238E27FC236}">
              <a16:creationId xmlns:a16="http://schemas.microsoft.com/office/drawing/2014/main" id="{00000000-0008-0000-0000-00002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68" name="Shape 11">
          <a:extLst>
            <a:ext uri="{FF2B5EF4-FFF2-40B4-BE49-F238E27FC236}">
              <a16:creationId xmlns:a16="http://schemas.microsoft.com/office/drawing/2014/main" id="{00000000-0008-0000-0000-00003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69" name="Shape 11">
          <a:extLst>
            <a:ext uri="{FF2B5EF4-FFF2-40B4-BE49-F238E27FC236}">
              <a16:creationId xmlns:a16="http://schemas.microsoft.com/office/drawing/2014/main" id="{00000000-0008-0000-0000-00003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70" name="Shape 11">
          <a:extLst>
            <a:ext uri="{FF2B5EF4-FFF2-40B4-BE49-F238E27FC236}">
              <a16:creationId xmlns:a16="http://schemas.microsoft.com/office/drawing/2014/main" id="{00000000-0008-0000-0000-00003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71" name="Shape 11">
          <a:extLst>
            <a:ext uri="{FF2B5EF4-FFF2-40B4-BE49-F238E27FC236}">
              <a16:creationId xmlns:a16="http://schemas.microsoft.com/office/drawing/2014/main" id="{00000000-0008-0000-0000-00003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465</xdr:row>
      <xdr:rowOff>0</xdr:rowOff>
    </xdr:from>
    <xdr:ext cx="771525" cy="857250"/>
    <xdr:sp macro="" textlink="">
      <xdr:nvSpPr>
        <xdr:cNvPr id="5172" name="Shape 11">
          <a:extLst>
            <a:ext uri="{FF2B5EF4-FFF2-40B4-BE49-F238E27FC236}">
              <a16:creationId xmlns:a16="http://schemas.microsoft.com/office/drawing/2014/main" id="{00000000-0008-0000-0000-000034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73" name="Shape 10">
          <a:extLst>
            <a:ext uri="{FF2B5EF4-FFF2-40B4-BE49-F238E27FC236}">
              <a16:creationId xmlns:a16="http://schemas.microsoft.com/office/drawing/2014/main" id="{00000000-0008-0000-0000-00003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74" name="Shape 10">
          <a:extLst>
            <a:ext uri="{FF2B5EF4-FFF2-40B4-BE49-F238E27FC236}">
              <a16:creationId xmlns:a16="http://schemas.microsoft.com/office/drawing/2014/main" id="{00000000-0008-0000-0000-00003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75" name="Shape 10">
          <a:extLst>
            <a:ext uri="{FF2B5EF4-FFF2-40B4-BE49-F238E27FC236}">
              <a16:creationId xmlns:a16="http://schemas.microsoft.com/office/drawing/2014/main" id="{00000000-0008-0000-0000-00003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76" name="Shape 10">
          <a:extLst>
            <a:ext uri="{FF2B5EF4-FFF2-40B4-BE49-F238E27FC236}">
              <a16:creationId xmlns:a16="http://schemas.microsoft.com/office/drawing/2014/main" id="{00000000-0008-0000-0000-000038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77" name="Shape 11">
          <a:extLst>
            <a:ext uri="{FF2B5EF4-FFF2-40B4-BE49-F238E27FC236}">
              <a16:creationId xmlns:a16="http://schemas.microsoft.com/office/drawing/2014/main" id="{00000000-0008-0000-0000-00003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78" name="Shape 11">
          <a:extLst>
            <a:ext uri="{FF2B5EF4-FFF2-40B4-BE49-F238E27FC236}">
              <a16:creationId xmlns:a16="http://schemas.microsoft.com/office/drawing/2014/main" id="{00000000-0008-0000-0000-00003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79" name="Shape 11">
          <a:extLst>
            <a:ext uri="{FF2B5EF4-FFF2-40B4-BE49-F238E27FC236}">
              <a16:creationId xmlns:a16="http://schemas.microsoft.com/office/drawing/2014/main" id="{00000000-0008-0000-0000-00003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80" name="Shape 11">
          <a:extLst>
            <a:ext uri="{FF2B5EF4-FFF2-40B4-BE49-F238E27FC236}">
              <a16:creationId xmlns:a16="http://schemas.microsoft.com/office/drawing/2014/main" id="{00000000-0008-0000-0000-00003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81" name="Shape 11">
          <a:extLst>
            <a:ext uri="{FF2B5EF4-FFF2-40B4-BE49-F238E27FC236}">
              <a16:creationId xmlns:a16="http://schemas.microsoft.com/office/drawing/2014/main" id="{00000000-0008-0000-0000-00003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82" name="Shape 11">
          <a:extLst>
            <a:ext uri="{FF2B5EF4-FFF2-40B4-BE49-F238E27FC236}">
              <a16:creationId xmlns:a16="http://schemas.microsoft.com/office/drawing/2014/main" id="{00000000-0008-0000-0000-00003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83" name="Shape 11">
          <a:extLst>
            <a:ext uri="{FF2B5EF4-FFF2-40B4-BE49-F238E27FC236}">
              <a16:creationId xmlns:a16="http://schemas.microsoft.com/office/drawing/2014/main" id="{00000000-0008-0000-0000-00003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84" name="Shape 11">
          <a:extLst>
            <a:ext uri="{FF2B5EF4-FFF2-40B4-BE49-F238E27FC236}">
              <a16:creationId xmlns:a16="http://schemas.microsoft.com/office/drawing/2014/main" id="{00000000-0008-0000-0000-00004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85" name="Shape 11">
          <a:extLst>
            <a:ext uri="{FF2B5EF4-FFF2-40B4-BE49-F238E27FC236}">
              <a16:creationId xmlns:a16="http://schemas.microsoft.com/office/drawing/2014/main" id="{00000000-0008-0000-0000-00004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86" name="Shape 11">
          <a:extLst>
            <a:ext uri="{FF2B5EF4-FFF2-40B4-BE49-F238E27FC236}">
              <a16:creationId xmlns:a16="http://schemas.microsoft.com/office/drawing/2014/main" id="{00000000-0008-0000-0000-00004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87" name="Shape 11">
          <a:extLst>
            <a:ext uri="{FF2B5EF4-FFF2-40B4-BE49-F238E27FC236}">
              <a16:creationId xmlns:a16="http://schemas.microsoft.com/office/drawing/2014/main" id="{00000000-0008-0000-0000-00004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88" name="Shape 11">
          <a:extLst>
            <a:ext uri="{FF2B5EF4-FFF2-40B4-BE49-F238E27FC236}">
              <a16:creationId xmlns:a16="http://schemas.microsoft.com/office/drawing/2014/main" id="{00000000-0008-0000-0000-000044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89" name="Shape 10">
          <a:extLst>
            <a:ext uri="{FF2B5EF4-FFF2-40B4-BE49-F238E27FC236}">
              <a16:creationId xmlns:a16="http://schemas.microsoft.com/office/drawing/2014/main" id="{00000000-0008-0000-0000-00004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90" name="Shape 10">
          <a:extLst>
            <a:ext uri="{FF2B5EF4-FFF2-40B4-BE49-F238E27FC236}">
              <a16:creationId xmlns:a16="http://schemas.microsoft.com/office/drawing/2014/main" id="{00000000-0008-0000-0000-00004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91" name="Shape 10">
          <a:extLst>
            <a:ext uri="{FF2B5EF4-FFF2-40B4-BE49-F238E27FC236}">
              <a16:creationId xmlns:a16="http://schemas.microsoft.com/office/drawing/2014/main" id="{00000000-0008-0000-0000-00004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192" name="Shape 10">
          <a:extLst>
            <a:ext uri="{FF2B5EF4-FFF2-40B4-BE49-F238E27FC236}">
              <a16:creationId xmlns:a16="http://schemas.microsoft.com/office/drawing/2014/main" id="{00000000-0008-0000-0000-000048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93" name="Shape 11">
          <a:extLst>
            <a:ext uri="{FF2B5EF4-FFF2-40B4-BE49-F238E27FC236}">
              <a16:creationId xmlns:a16="http://schemas.microsoft.com/office/drawing/2014/main" id="{00000000-0008-0000-0000-00004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94" name="Shape 11">
          <a:extLst>
            <a:ext uri="{FF2B5EF4-FFF2-40B4-BE49-F238E27FC236}">
              <a16:creationId xmlns:a16="http://schemas.microsoft.com/office/drawing/2014/main" id="{00000000-0008-0000-0000-00004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95" name="Shape 11">
          <a:extLst>
            <a:ext uri="{FF2B5EF4-FFF2-40B4-BE49-F238E27FC236}">
              <a16:creationId xmlns:a16="http://schemas.microsoft.com/office/drawing/2014/main" id="{00000000-0008-0000-0000-00004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96" name="Shape 11">
          <a:extLst>
            <a:ext uri="{FF2B5EF4-FFF2-40B4-BE49-F238E27FC236}">
              <a16:creationId xmlns:a16="http://schemas.microsoft.com/office/drawing/2014/main" id="{00000000-0008-0000-0000-00004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97" name="Shape 11">
          <a:extLst>
            <a:ext uri="{FF2B5EF4-FFF2-40B4-BE49-F238E27FC236}">
              <a16:creationId xmlns:a16="http://schemas.microsoft.com/office/drawing/2014/main" id="{00000000-0008-0000-0000-00004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98" name="Shape 11">
          <a:extLst>
            <a:ext uri="{FF2B5EF4-FFF2-40B4-BE49-F238E27FC236}">
              <a16:creationId xmlns:a16="http://schemas.microsoft.com/office/drawing/2014/main" id="{00000000-0008-0000-0000-00004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199" name="Shape 11">
          <a:extLst>
            <a:ext uri="{FF2B5EF4-FFF2-40B4-BE49-F238E27FC236}">
              <a16:creationId xmlns:a16="http://schemas.microsoft.com/office/drawing/2014/main" id="{00000000-0008-0000-0000-00004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00" name="Shape 11">
          <a:extLst>
            <a:ext uri="{FF2B5EF4-FFF2-40B4-BE49-F238E27FC236}">
              <a16:creationId xmlns:a16="http://schemas.microsoft.com/office/drawing/2014/main" id="{00000000-0008-0000-0000-00005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01" name="Shape 11">
          <a:extLst>
            <a:ext uri="{FF2B5EF4-FFF2-40B4-BE49-F238E27FC236}">
              <a16:creationId xmlns:a16="http://schemas.microsoft.com/office/drawing/2014/main" id="{00000000-0008-0000-0000-00005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02" name="Shape 11">
          <a:extLst>
            <a:ext uri="{FF2B5EF4-FFF2-40B4-BE49-F238E27FC236}">
              <a16:creationId xmlns:a16="http://schemas.microsoft.com/office/drawing/2014/main" id="{00000000-0008-0000-0000-00005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03" name="Shape 11">
          <a:extLst>
            <a:ext uri="{FF2B5EF4-FFF2-40B4-BE49-F238E27FC236}">
              <a16:creationId xmlns:a16="http://schemas.microsoft.com/office/drawing/2014/main" id="{00000000-0008-0000-0000-00005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04" name="Shape 11">
          <a:extLst>
            <a:ext uri="{FF2B5EF4-FFF2-40B4-BE49-F238E27FC236}">
              <a16:creationId xmlns:a16="http://schemas.microsoft.com/office/drawing/2014/main" id="{00000000-0008-0000-0000-000054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205" name="Shape 10">
          <a:extLst>
            <a:ext uri="{FF2B5EF4-FFF2-40B4-BE49-F238E27FC236}">
              <a16:creationId xmlns:a16="http://schemas.microsoft.com/office/drawing/2014/main" id="{00000000-0008-0000-0000-00005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206" name="Shape 10">
          <a:extLst>
            <a:ext uri="{FF2B5EF4-FFF2-40B4-BE49-F238E27FC236}">
              <a16:creationId xmlns:a16="http://schemas.microsoft.com/office/drawing/2014/main" id="{00000000-0008-0000-0000-00005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207" name="Shape 10">
          <a:extLst>
            <a:ext uri="{FF2B5EF4-FFF2-40B4-BE49-F238E27FC236}">
              <a16:creationId xmlns:a16="http://schemas.microsoft.com/office/drawing/2014/main" id="{00000000-0008-0000-0000-00005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66775"/>
    <xdr:sp macro="" textlink="">
      <xdr:nvSpPr>
        <xdr:cNvPr id="5208" name="Shape 10">
          <a:extLst>
            <a:ext uri="{FF2B5EF4-FFF2-40B4-BE49-F238E27FC236}">
              <a16:creationId xmlns:a16="http://schemas.microsoft.com/office/drawing/2014/main" id="{00000000-0008-0000-0000-000058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09" name="Shape 11">
          <a:extLst>
            <a:ext uri="{FF2B5EF4-FFF2-40B4-BE49-F238E27FC236}">
              <a16:creationId xmlns:a16="http://schemas.microsoft.com/office/drawing/2014/main" id="{00000000-0008-0000-0000-00005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10" name="Shape 11">
          <a:extLst>
            <a:ext uri="{FF2B5EF4-FFF2-40B4-BE49-F238E27FC236}">
              <a16:creationId xmlns:a16="http://schemas.microsoft.com/office/drawing/2014/main" id="{00000000-0008-0000-0000-00005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11" name="Shape 11">
          <a:extLst>
            <a:ext uri="{FF2B5EF4-FFF2-40B4-BE49-F238E27FC236}">
              <a16:creationId xmlns:a16="http://schemas.microsoft.com/office/drawing/2014/main" id="{00000000-0008-0000-0000-00005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12" name="Shape 11">
          <a:extLst>
            <a:ext uri="{FF2B5EF4-FFF2-40B4-BE49-F238E27FC236}">
              <a16:creationId xmlns:a16="http://schemas.microsoft.com/office/drawing/2014/main" id="{00000000-0008-0000-0000-00005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13" name="Shape 11">
          <a:extLst>
            <a:ext uri="{FF2B5EF4-FFF2-40B4-BE49-F238E27FC236}">
              <a16:creationId xmlns:a16="http://schemas.microsoft.com/office/drawing/2014/main" id="{00000000-0008-0000-0000-00005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14" name="Shape 11">
          <a:extLst>
            <a:ext uri="{FF2B5EF4-FFF2-40B4-BE49-F238E27FC236}">
              <a16:creationId xmlns:a16="http://schemas.microsoft.com/office/drawing/2014/main" id="{00000000-0008-0000-0000-00005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15" name="Shape 11">
          <a:extLst>
            <a:ext uri="{FF2B5EF4-FFF2-40B4-BE49-F238E27FC236}">
              <a16:creationId xmlns:a16="http://schemas.microsoft.com/office/drawing/2014/main" id="{00000000-0008-0000-0000-00005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16" name="Shape 11">
          <a:extLst>
            <a:ext uri="{FF2B5EF4-FFF2-40B4-BE49-F238E27FC236}">
              <a16:creationId xmlns:a16="http://schemas.microsoft.com/office/drawing/2014/main" id="{00000000-0008-0000-0000-00006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17" name="Shape 11">
          <a:extLst>
            <a:ext uri="{FF2B5EF4-FFF2-40B4-BE49-F238E27FC236}">
              <a16:creationId xmlns:a16="http://schemas.microsoft.com/office/drawing/2014/main" id="{00000000-0008-0000-0000-00006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465</xdr:row>
      <xdr:rowOff>0</xdr:rowOff>
    </xdr:from>
    <xdr:ext cx="771525" cy="857250"/>
    <xdr:sp macro="" textlink="">
      <xdr:nvSpPr>
        <xdr:cNvPr id="5218" name="Shape 11">
          <a:extLst>
            <a:ext uri="{FF2B5EF4-FFF2-40B4-BE49-F238E27FC236}">
              <a16:creationId xmlns:a16="http://schemas.microsoft.com/office/drawing/2014/main" id="{00000000-0008-0000-0000-00006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228600</xdr:colOff>
      <xdr:row>465</xdr:row>
      <xdr:rowOff>0</xdr:rowOff>
    </xdr:from>
    <xdr:ext cx="771525" cy="857250"/>
    <xdr:sp macro="" textlink="">
      <xdr:nvSpPr>
        <xdr:cNvPr id="5219" name="Shape 11">
          <a:extLst>
            <a:ext uri="{FF2B5EF4-FFF2-40B4-BE49-F238E27FC236}">
              <a16:creationId xmlns:a16="http://schemas.microsoft.com/office/drawing/2014/main" id="{00000000-0008-0000-0000-00006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20" name="Shape 10">
          <a:extLst>
            <a:ext uri="{FF2B5EF4-FFF2-40B4-BE49-F238E27FC236}">
              <a16:creationId xmlns:a16="http://schemas.microsoft.com/office/drawing/2014/main" id="{00000000-0008-0000-0000-00006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21" name="Shape 10">
          <a:extLst>
            <a:ext uri="{FF2B5EF4-FFF2-40B4-BE49-F238E27FC236}">
              <a16:creationId xmlns:a16="http://schemas.microsoft.com/office/drawing/2014/main" id="{00000000-0008-0000-0000-00006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22" name="Shape 10">
          <a:extLst>
            <a:ext uri="{FF2B5EF4-FFF2-40B4-BE49-F238E27FC236}">
              <a16:creationId xmlns:a16="http://schemas.microsoft.com/office/drawing/2014/main" id="{00000000-0008-0000-0000-00006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23" name="Shape 10">
          <a:extLst>
            <a:ext uri="{FF2B5EF4-FFF2-40B4-BE49-F238E27FC236}">
              <a16:creationId xmlns:a16="http://schemas.microsoft.com/office/drawing/2014/main" id="{00000000-0008-0000-0000-00006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24" name="Shape 11">
          <a:extLst>
            <a:ext uri="{FF2B5EF4-FFF2-40B4-BE49-F238E27FC236}">
              <a16:creationId xmlns:a16="http://schemas.microsoft.com/office/drawing/2014/main" id="{00000000-0008-0000-0000-00006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25" name="Shape 11">
          <a:extLst>
            <a:ext uri="{FF2B5EF4-FFF2-40B4-BE49-F238E27FC236}">
              <a16:creationId xmlns:a16="http://schemas.microsoft.com/office/drawing/2014/main" id="{00000000-0008-0000-0000-00006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26" name="Shape 11">
          <a:extLst>
            <a:ext uri="{FF2B5EF4-FFF2-40B4-BE49-F238E27FC236}">
              <a16:creationId xmlns:a16="http://schemas.microsoft.com/office/drawing/2014/main" id="{00000000-0008-0000-0000-00006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27" name="Shape 11">
          <a:extLst>
            <a:ext uri="{FF2B5EF4-FFF2-40B4-BE49-F238E27FC236}">
              <a16:creationId xmlns:a16="http://schemas.microsoft.com/office/drawing/2014/main" id="{00000000-0008-0000-0000-00006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28" name="Shape 11">
          <a:extLst>
            <a:ext uri="{FF2B5EF4-FFF2-40B4-BE49-F238E27FC236}">
              <a16:creationId xmlns:a16="http://schemas.microsoft.com/office/drawing/2014/main" id="{00000000-0008-0000-0000-00006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29" name="Shape 11">
          <a:extLst>
            <a:ext uri="{FF2B5EF4-FFF2-40B4-BE49-F238E27FC236}">
              <a16:creationId xmlns:a16="http://schemas.microsoft.com/office/drawing/2014/main" id="{00000000-0008-0000-0000-00006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30" name="Shape 11">
          <a:extLst>
            <a:ext uri="{FF2B5EF4-FFF2-40B4-BE49-F238E27FC236}">
              <a16:creationId xmlns:a16="http://schemas.microsoft.com/office/drawing/2014/main" id="{00000000-0008-0000-0000-00006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31" name="Shape 11">
          <a:extLst>
            <a:ext uri="{FF2B5EF4-FFF2-40B4-BE49-F238E27FC236}">
              <a16:creationId xmlns:a16="http://schemas.microsoft.com/office/drawing/2014/main" id="{00000000-0008-0000-0000-00006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32" name="Shape 11">
          <a:extLst>
            <a:ext uri="{FF2B5EF4-FFF2-40B4-BE49-F238E27FC236}">
              <a16:creationId xmlns:a16="http://schemas.microsoft.com/office/drawing/2014/main" id="{00000000-0008-0000-0000-00007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33" name="Shape 11">
          <a:extLst>
            <a:ext uri="{FF2B5EF4-FFF2-40B4-BE49-F238E27FC236}">
              <a16:creationId xmlns:a16="http://schemas.microsoft.com/office/drawing/2014/main" id="{00000000-0008-0000-0000-00007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34" name="Shape 11">
          <a:extLst>
            <a:ext uri="{FF2B5EF4-FFF2-40B4-BE49-F238E27FC236}">
              <a16:creationId xmlns:a16="http://schemas.microsoft.com/office/drawing/2014/main" id="{00000000-0008-0000-0000-00007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35" name="Shape 11">
          <a:extLst>
            <a:ext uri="{FF2B5EF4-FFF2-40B4-BE49-F238E27FC236}">
              <a16:creationId xmlns:a16="http://schemas.microsoft.com/office/drawing/2014/main" id="{00000000-0008-0000-0000-00007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36" name="Shape 10">
          <a:extLst>
            <a:ext uri="{FF2B5EF4-FFF2-40B4-BE49-F238E27FC236}">
              <a16:creationId xmlns:a16="http://schemas.microsoft.com/office/drawing/2014/main" id="{00000000-0008-0000-0000-00007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37" name="Shape 10">
          <a:extLst>
            <a:ext uri="{FF2B5EF4-FFF2-40B4-BE49-F238E27FC236}">
              <a16:creationId xmlns:a16="http://schemas.microsoft.com/office/drawing/2014/main" id="{00000000-0008-0000-0000-00007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38" name="Shape 10">
          <a:extLst>
            <a:ext uri="{FF2B5EF4-FFF2-40B4-BE49-F238E27FC236}">
              <a16:creationId xmlns:a16="http://schemas.microsoft.com/office/drawing/2014/main" id="{00000000-0008-0000-0000-00007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39" name="Shape 10">
          <a:extLst>
            <a:ext uri="{FF2B5EF4-FFF2-40B4-BE49-F238E27FC236}">
              <a16:creationId xmlns:a16="http://schemas.microsoft.com/office/drawing/2014/main" id="{00000000-0008-0000-0000-00007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40" name="Shape 11">
          <a:extLst>
            <a:ext uri="{FF2B5EF4-FFF2-40B4-BE49-F238E27FC236}">
              <a16:creationId xmlns:a16="http://schemas.microsoft.com/office/drawing/2014/main" id="{00000000-0008-0000-0000-00007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41" name="Shape 11">
          <a:extLst>
            <a:ext uri="{FF2B5EF4-FFF2-40B4-BE49-F238E27FC236}">
              <a16:creationId xmlns:a16="http://schemas.microsoft.com/office/drawing/2014/main" id="{00000000-0008-0000-0000-00007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42" name="Shape 11">
          <a:extLst>
            <a:ext uri="{FF2B5EF4-FFF2-40B4-BE49-F238E27FC236}">
              <a16:creationId xmlns:a16="http://schemas.microsoft.com/office/drawing/2014/main" id="{00000000-0008-0000-0000-00007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43" name="Shape 11">
          <a:extLst>
            <a:ext uri="{FF2B5EF4-FFF2-40B4-BE49-F238E27FC236}">
              <a16:creationId xmlns:a16="http://schemas.microsoft.com/office/drawing/2014/main" id="{00000000-0008-0000-0000-00007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44" name="Shape 11">
          <a:extLst>
            <a:ext uri="{FF2B5EF4-FFF2-40B4-BE49-F238E27FC236}">
              <a16:creationId xmlns:a16="http://schemas.microsoft.com/office/drawing/2014/main" id="{00000000-0008-0000-0000-00007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45" name="Shape 11">
          <a:extLst>
            <a:ext uri="{FF2B5EF4-FFF2-40B4-BE49-F238E27FC236}">
              <a16:creationId xmlns:a16="http://schemas.microsoft.com/office/drawing/2014/main" id="{00000000-0008-0000-0000-00007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46" name="Shape 11">
          <a:extLst>
            <a:ext uri="{FF2B5EF4-FFF2-40B4-BE49-F238E27FC236}">
              <a16:creationId xmlns:a16="http://schemas.microsoft.com/office/drawing/2014/main" id="{00000000-0008-0000-0000-00007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47" name="Shape 11">
          <a:extLst>
            <a:ext uri="{FF2B5EF4-FFF2-40B4-BE49-F238E27FC236}">
              <a16:creationId xmlns:a16="http://schemas.microsoft.com/office/drawing/2014/main" id="{00000000-0008-0000-0000-00007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48" name="Shape 11">
          <a:extLst>
            <a:ext uri="{FF2B5EF4-FFF2-40B4-BE49-F238E27FC236}">
              <a16:creationId xmlns:a16="http://schemas.microsoft.com/office/drawing/2014/main" id="{00000000-0008-0000-0000-00008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49" name="Shape 11">
          <a:extLst>
            <a:ext uri="{FF2B5EF4-FFF2-40B4-BE49-F238E27FC236}">
              <a16:creationId xmlns:a16="http://schemas.microsoft.com/office/drawing/2014/main" id="{00000000-0008-0000-0000-00008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50" name="Shape 11">
          <a:extLst>
            <a:ext uri="{FF2B5EF4-FFF2-40B4-BE49-F238E27FC236}">
              <a16:creationId xmlns:a16="http://schemas.microsoft.com/office/drawing/2014/main" id="{00000000-0008-0000-0000-00008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51" name="Shape 11">
          <a:extLst>
            <a:ext uri="{FF2B5EF4-FFF2-40B4-BE49-F238E27FC236}">
              <a16:creationId xmlns:a16="http://schemas.microsoft.com/office/drawing/2014/main" id="{00000000-0008-0000-0000-000083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52" name="Shape 10">
          <a:extLst>
            <a:ext uri="{FF2B5EF4-FFF2-40B4-BE49-F238E27FC236}">
              <a16:creationId xmlns:a16="http://schemas.microsoft.com/office/drawing/2014/main" id="{00000000-0008-0000-0000-00008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53" name="Shape 10">
          <a:extLst>
            <a:ext uri="{FF2B5EF4-FFF2-40B4-BE49-F238E27FC236}">
              <a16:creationId xmlns:a16="http://schemas.microsoft.com/office/drawing/2014/main" id="{00000000-0008-0000-0000-00008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54" name="Shape 10">
          <a:extLst>
            <a:ext uri="{FF2B5EF4-FFF2-40B4-BE49-F238E27FC236}">
              <a16:creationId xmlns:a16="http://schemas.microsoft.com/office/drawing/2014/main" id="{00000000-0008-0000-0000-00008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55" name="Shape 10">
          <a:extLst>
            <a:ext uri="{FF2B5EF4-FFF2-40B4-BE49-F238E27FC236}">
              <a16:creationId xmlns:a16="http://schemas.microsoft.com/office/drawing/2014/main" id="{00000000-0008-0000-0000-000087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56" name="Shape 11">
          <a:extLst>
            <a:ext uri="{FF2B5EF4-FFF2-40B4-BE49-F238E27FC236}">
              <a16:creationId xmlns:a16="http://schemas.microsoft.com/office/drawing/2014/main" id="{00000000-0008-0000-0000-00008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57" name="Shape 11">
          <a:extLst>
            <a:ext uri="{FF2B5EF4-FFF2-40B4-BE49-F238E27FC236}">
              <a16:creationId xmlns:a16="http://schemas.microsoft.com/office/drawing/2014/main" id="{00000000-0008-0000-0000-00008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58" name="Shape 11">
          <a:extLst>
            <a:ext uri="{FF2B5EF4-FFF2-40B4-BE49-F238E27FC236}">
              <a16:creationId xmlns:a16="http://schemas.microsoft.com/office/drawing/2014/main" id="{00000000-0008-0000-0000-00008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59" name="Shape 11">
          <a:extLst>
            <a:ext uri="{FF2B5EF4-FFF2-40B4-BE49-F238E27FC236}">
              <a16:creationId xmlns:a16="http://schemas.microsoft.com/office/drawing/2014/main" id="{00000000-0008-0000-0000-00008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60" name="Shape 11">
          <a:extLst>
            <a:ext uri="{FF2B5EF4-FFF2-40B4-BE49-F238E27FC236}">
              <a16:creationId xmlns:a16="http://schemas.microsoft.com/office/drawing/2014/main" id="{00000000-0008-0000-0000-00008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61" name="Shape 11">
          <a:extLst>
            <a:ext uri="{FF2B5EF4-FFF2-40B4-BE49-F238E27FC236}">
              <a16:creationId xmlns:a16="http://schemas.microsoft.com/office/drawing/2014/main" id="{00000000-0008-0000-0000-00008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62" name="Shape 11">
          <a:extLst>
            <a:ext uri="{FF2B5EF4-FFF2-40B4-BE49-F238E27FC236}">
              <a16:creationId xmlns:a16="http://schemas.microsoft.com/office/drawing/2014/main" id="{00000000-0008-0000-0000-00008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63" name="Shape 11">
          <a:extLst>
            <a:ext uri="{FF2B5EF4-FFF2-40B4-BE49-F238E27FC236}">
              <a16:creationId xmlns:a16="http://schemas.microsoft.com/office/drawing/2014/main" id="{00000000-0008-0000-0000-00008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64" name="Shape 11">
          <a:extLst>
            <a:ext uri="{FF2B5EF4-FFF2-40B4-BE49-F238E27FC236}">
              <a16:creationId xmlns:a16="http://schemas.microsoft.com/office/drawing/2014/main" id="{00000000-0008-0000-0000-00009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65" name="Shape 11">
          <a:extLst>
            <a:ext uri="{FF2B5EF4-FFF2-40B4-BE49-F238E27FC236}">
              <a16:creationId xmlns:a16="http://schemas.microsoft.com/office/drawing/2014/main" id="{00000000-0008-0000-0000-00009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465</xdr:row>
      <xdr:rowOff>0</xdr:rowOff>
    </xdr:from>
    <xdr:ext cx="771525" cy="857250"/>
    <xdr:sp macro="" textlink="">
      <xdr:nvSpPr>
        <xdr:cNvPr id="5266" name="Shape 11">
          <a:extLst>
            <a:ext uri="{FF2B5EF4-FFF2-40B4-BE49-F238E27FC236}">
              <a16:creationId xmlns:a16="http://schemas.microsoft.com/office/drawing/2014/main" id="{00000000-0008-0000-0000-00009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67" name="Shape 10">
          <a:extLst>
            <a:ext uri="{FF2B5EF4-FFF2-40B4-BE49-F238E27FC236}">
              <a16:creationId xmlns:a16="http://schemas.microsoft.com/office/drawing/2014/main" id="{00000000-0008-0000-0000-000093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68" name="Shape 10">
          <a:extLst>
            <a:ext uri="{FF2B5EF4-FFF2-40B4-BE49-F238E27FC236}">
              <a16:creationId xmlns:a16="http://schemas.microsoft.com/office/drawing/2014/main" id="{00000000-0008-0000-0000-00009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69" name="Shape 10">
          <a:extLst>
            <a:ext uri="{FF2B5EF4-FFF2-40B4-BE49-F238E27FC236}">
              <a16:creationId xmlns:a16="http://schemas.microsoft.com/office/drawing/2014/main" id="{00000000-0008-0000-0000-00009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70" name="Shape 10">
          <a:extLst>
            <a:ext uri="{FF2B5EF4-FFF2-40B4-BE49-F238E27FC236}">
              <a16:creationId xmlns:a16="http://schemas.microsoft.com/office/drawing/2014/main" id="{00000000-0008-0000-0000-00009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71" name="Shape 11">
          <a:extLst>
            <a:ext uri="{FF2B5EF4-FFF2-40B4-BE49-F238E27FC236}">
              <a16:creationId xmlns:a16="http://schemas.microsoft.com/office/drawing/2014/main" id="{00000000-0008-0000-0000-000097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72" name="Shape 11">
          <a:extLst>
            <a:ext uri="{FF2B5EF4-FFF2-40B4-BE49-F238E27FC236}">
              <a16:creationId xmlns:a16="http://schemas.microsoft.com/office/drawing/2014/main" id="{00000000-0008-0000-0000-00009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73" name="Shape 11">
          <a:extLst>
            <a:ext uri="{FF2B5EF4-FFF2-40B4-BE49-F238E27FC236}">
              <a16:creationId xmlns:a16="http://schemas.microsoft.com/office/drawing/2014/main" id="{00000000-0008-0000-0000-00009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74" name="Shape 11">
          <a:extLst>
            <a:ext uri="{FF2B5EF4-FFF2-40B4-BE49-F238E27FC236}">
              <a16:creationId xmlns:a16="http://schemas.microsoft.com/office/drawing/2014/main" id="{00000000-0008-0000-0000-00009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75" name="Shape 11">
          <a:extLst>
            <a:ext uri="{FF2B5EF4-FFF2-40B4-BE49-F238E27FC236}">
              <a16:creationId xmlns:a16="http://schemas.microsoft.com/office/drawing/2014/main" id="{00000000-0008-0000-0000-00009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76" name="Shape 11">
          <a:extLst>
            <a:ext uri="{FF2B5EF4-FFF2-40B4-BE49-F238E27FC236}">
              <a16:creationId xmlns:a16="http://schemas.microsoft.com/office/drawing/2014/main" id="{00000000-0008-0000-0000-00009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77" name="Shape 11">
          <a:extLst>
            <a:ext uri="{FF2B5EF4-FFF2-40B4-BE49-F238E27FC236}">
              <a16:creationId xmlns:a16="http://schemas.microsoft.com/office/drawing/2014/main" id="{00000000-0008-0000-0000-00009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78" name="Shape 11">
          <a:extLst>
            <a:ext uri="{FF2B5EF4-FFF2-40B4-BE49-F238E27FC236}">
              <a16:creationId xmlns:a16="http://schemas.microsoft.com/office/drawing/2014/main" id="{00000000-0008-0000-0000-00009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79" name="Shape 11">
          <a:extLst>
            <a:ext uri="{FF2B5EF4-FFF2-40B4-BE49-F238E27FC236}">
              <a16:creationId xmlns:a16="http://schemas.microsoft.com/office/drawing/2014/main" id="{00000000-0008-0000-0000-00009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80" name="Shape 11">
          <a:extLst>
            <a:ext uri="{FF2B5EF4-FFF2-40B4-BE49-F238E27FC236}">
              <a16:creationId xmlns:a16="http://schemas.microsoft.com/office/drawing/2014/main" id="{00000000-0008-0000-0000-0000A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81" name="Shape 11">
          <a:extLst>
            <a:ext uri="{FF2B5EF4-FFF2-40B4-BE49-F238E27FC236}">
              <a16:creationId xmlns:a16="http://schemas.microsoft.com/office/drawing/2014/main" id="{00000000-0008-0000-0000-0000A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82" name="Shape 11">
          <a:extLst>
            <a:ext uri="{FF2B5EF4-FFF2-40B4-BE49-F238E27FC236}">
              <a16:creationId xmlns:a16="http://schemas.microsoft.com/office/drawing/2014/main" id="{00000000-0008-0000-0000-0000A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83" name="Shape 10">
          <a:extLst>
            <a:ext uri="{FF2B5EF4-FFF2-40B4-BE49-F238E27FC236}">
              <a16:creationId xmlns:a16="http://schemas.microsoft.com/office/drawing/2014/main" id="{00000000-0008-0000-0000-0000A3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84" name="Shape 10">
          <a:extLst>
            <a:ext uri="{FF2B5EF4-FFF2-40B4-BE49-F238E27FC236}">
              <a16:creationId xmlns:a16="http://schemas.microsoft.com/office/drawing/2014/main" id="{00000000-0008-0000-0000-0000A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85" name="Shape 10">
          <a:extLst>
            <a:ext uri="{FF2B5EF4-FFF2-40B4-BE49-F238E27FC236}">
              <a16:creationId xmlns:a16="http://schemas.microsoft.com/office/drawing/2014/main" id="{00000000-0008-0000-0000-0000A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86" name="Shape 10">
          <a:extLst>
            <a:ext uri="{FF2B5EF4-FFF2-40B4-BE49-F238E27FC236}">
              <a16:creationId xmlns:a16="http://schemas.microsoft.com/office/drawing/2014/main" id="{00000000-0008-0000-0000-0000A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87" name="Shape 11">
          <a:extLst>
            <a:ext uri="{FF2B5EF4-FFF2-40B4-BE49-F238E27FC236}">
              <a16:creationId xmlns:a16="http://schemas.microsoft.com/office/drawing/2014/main" id="{00000000-0008-0000-0000-0000A7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88" name="Shape 11">
          <a:extLst>
            <a:ext uri="{FF2B5EF4-FFF2-40B4-BE49-F238E27FC236}">
              <a16:creationId xmlns:a16="http://schemas.microsoft.com/office/drawing/2014/main" id="{00000000-0008-0000-0000-0000A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89" name="Shape 11">
          <a:extLst>
            <a:ext uri="{FF2B5EF4-FFF2-40B4-BE49-F238E27FC236}">
              <a16:creationId xmlns:a16="http://schemas.microsoft.com/office/drawing/2014/main" id="{00000000-0008-0000-0000-0000A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90" name="Shape 11">
          <a:extLst>
            <a:ext uri="{FF2B5EF4-FFF2-40B4-BE49-F238E27FC236}">
              <a16:creationId xmlns:a16="http://schemas.microsoft.com/office/drawing/2014/main" id="{00000000-0008-0000-0000-0000A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91" name="Shape 11">
          <a:extLst>
            <a:ext uri="{FF2B5EF4-FFF2-40B4-BE49-F238E27FC236}">
              <a16:creationId xmlns:a16="http://schemas.microsoft.com/office/drawing/2014/main" id="{00000000-0008-0000-0000-0000A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92" name="Shape 11">
          <a:extLst>
            <a:ext uri="{FF2B5EF4-FFF2-40B4-BE49-F238E27FC236}">
              <a16:creationId xmlns:a16="http://schemas.microsoft.com/office/drawing/2014/main" id="{00000000-0008-0000-0000-0000A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93" name="Shape 11">
          <a:extLst>
            <a:ext uri="{FF2B5EF4-FFF2-40B4-BE49-F238E27FC236}">
              <a16:creationId xmlns:a16="http://schemas.microsoft.com/office/drawing/2014/main" id="{00000000-0008-0000-0000-0000A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94" name="Shape 11">
          <a:extLst>
            <a:ext uri="{FF2B5EF4-FFF2-40B4-BE49-F238E27FC236}">
              <a16:creationId xmlns:a16="http://schemas.microsoft.com/office/drawing/2014/main" id="{00000000-0008-0000-0000-0000A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95" name="Shape 11">
          <a:extLst>
            <a:ext uri="{FF2B5EF4-FFF2-40B4-BE49-F238E27FC236}">
              <a16:creationId xmlns:a16="http://schemas.microsoft.com/office/drawing/2014/main" id="{00000000-0008-0000-0000-0000A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96" name="Shape 11">
          <a:extLst>
            <a:ext uri="{FF2B5EF4-FFF2-40B4-BE49-F238E27FC236}">
              <a16:creationId xmlns:a16="http://schemas.microsoft.com/office/drawing/2014/main" id="{00000000-0008-0000-0000-0000B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97" name="Shape 11">
          <a:extLst>
            <a:ext uri="{FF2B5EF4-FFF2-40B4-BE49-F238E27FC236}">
              <a16:creationId xmlns:a16="http://schemas.microsoft.com/office/drawing/2014/main" id="{00000000-0008-0000-0000-0000B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298" name="Shape 11">
          <a:extLst>
            <a:ext uri="{FF2B5EF4-FFF2-40B4-BE49-F238E27FC236}">
              <a16:creationId xmlns:a16="http://schemas.microsoft.com/office/drawing/2014/main" id="{00000000-0008-0000-0000-0000B2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299" name="Shape 10">
          <a:extLst>
            <a:ext uri="{FF2B5EF4-FFF2-40B4-BE49-F238E27FC236}">
              <a16:creationId xmlns:a16="http://schemas.microsoft.com/office/drawing/2014/main" id="{00000000-0008-0000-0000-0000B3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00" name="Shape 10">
          <a:extLst>
            <a:ext uri="{FF2B5EF4-FFF2-40B4-BE49-F238E27FC236}">
              <a16:creationId xmlns:a16="http://schemas.microsoft.com/office/drawing/2014/main" id="{00000000-0008-0000-0000-0000B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01" name="Shape 10">
          <a:extLst>
            <a:ext uri="{FF2B5EF4-FFF2-40B4-BE49-F238E27FC236}">
              <a16:creationId xmlns:a16="http://schemas.microsoft.com/office/drawing/2014/main" id="{00000000-0008-0000-0000-0000B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02" name="Shape 10">
          <a:extLst>
            <a:ext uri="{FF2B5EF4-FFF2-40B4-BE49-F238E27FC236}">
              <a16:creationId xmlns:a16="http://schemas.microsoft.com/office/drawing/2014/main" id="{00000000-0008-0000-0000-0000B6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03" name="Shape 11">
          <a:extLst>
            <a:ext uri="{FF2B5EF4-FFF2-40B4-BE49-F238E27FC236}">
              <a16:creationId xmlns:a16="http://schemas.microsoft.com/office/drawing/2014/main" id="{00000000-0008-0000-0000-0000B7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04" name="Shape 11">
          <a:extLst>
            <a:ext uri="{FF2B5EF4-FFF2-40B4-BE49-F238E27FC236}">
              <a16:creationId xmlns:a16="http://schemas.microsoft.com/office/drawing/2014/main" id="{00000000-0008-0000-0000-0000B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05" name="Shape 11">
          <a:extLst>
            <a:ext uri="{FF2B5EF4-FFF2-40B4-BE49-F238E27FC236}">
              <a16:creationId xmlns:a16="http://schemas.microsoft.com/office/drawing/2014/main" id="{00000000-0008-0000-0000-0000B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06" name="Shape 11">
          <a:extLst>
            <a:ext uri="{FF2B5EF4-FFF2-40B4-BE49-F238E27FC236}">
              <a16:creationId xmlns:a16="http://schemas.microsoft.com/office/drawing/2014/main" id="{00000000-0008-0000-0000-0000B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07" name="Shape 11">
          <a:extLst>
            <a:ext uri="{FF2B5EF4-FFF2-40B4-BE49-F238E27FC236}">
              <a16:creationId xmlns:a16="http://schemas.microsoft.com/office/drawing/2014/main" id="{00000000-0008-0000-0000-0000B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08" name="Shape 11">
          <a:extLst>
            <a:ext uri="{FF2B5EF4-FFF2-40B4-BE49-F238E27FC236}">
              <a16:creationId xmlns:a16="http://schemas.microsoft.com/office/drawing/2014/main" id="{00000000-0008-0000-0000-0000B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09" name="Shape 11">
          <a:extLst>
            <a:ext uri="{FF2B5EF4-FFF2-40B4-BE49-F238E27FC236}">
              <a16:creationId xmlns:a16="http://schemas.microsoft.com/office/drawing/2014/main" id="{00000000-0008-0000-0000-0000B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10" name="Shape 11">
          <a:extLst>
            <a:ext uri="{FF2B5EF4-FFF2-40B4-BE49-F238E27FC236}">
              <a16:creationId xmlns:a16="http://schemas.microsoft.com/office/drawing/2014/main" id="{00000000-0008-0000-0000-0000B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11" name="Shape 11">
          <a:extLst>
            <a:ext uri="{FF2B5EF4-FFF2-40B4-BE49-F238E27FC236}">
              <a16:creationId xmlns:a16="http://schemas.microsoft.com/office/drawing/2014/main" id="{00000000-0008-0000-0000-0000B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12" name="Shape 11">
          <a:extLst>
            <a:ext uri="{FF2B5EF4-FFF2-40B4-BE49-F238E27FC236}">
              <a16:creationId xmlns:a16="http://schemas.microsoft.com/office/drawing/2014/main" id="{00000000-0008-0000-0000-0000C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465</xdr:row>
      <xdr:rowOff>0</xdr:rowOff>
    </xdr:from>
    <xdr:ext cx="771525" cy="857250"/>
    <xdr:sp macro="" textlink="">
      <xdr:nvSpPr>
        <xdr:cNvPr id="5313" name="Shape 11">
          <a:extLst>
            <a:ext uri="{FF2B5EF4-FFF2-40B4-BE49-F238E27FC236}">
              <a16:creationId xmlns:a16="http://schemas.microsoft.com/office/drawing/2014/main" id="{00000000-0008-0000-0000-0000C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14" name="Shape 10">
          <a:extLst>
            <a:ext uri="{FF2B5EF4-FFF2-40B4-BE49-F238E27FC236}">
              <a16:creationId xmlns:a16="http://schemas.microsoft.com/office/drawing/2014/main" id="{00000000-0008-0000-0000-0000C2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15" name="Shape 10">
          <a:extLst>
            <a:ext uri="{FF2B5EF4-FFF2-40B4-BE49-F238E27FC236}">
              <a16:creationId xmlns:a16="http://schemas.microsoft.com/office/drawing/2014/main" id="{00000000-0008-0000-0000-0000C3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16" name="Shape 10">
          <a:extLst>
            <a:ext uri="{FF2B5EF4-FFF2-40B4-BE49-F238E27FC236}">
              <a16:creationId xmlns:a16="http://schemas.microsoft.com/office/drawing/2014/main" id="{00000000-0008-0000-0000-0000C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17" name="Shape 10">
          <a:extLst>
            <a:ext uri="{FF2B5EF4-FFF2-40B4-BE49-F238E27FC236}">
              <a16:creationId xmlns:a16="http://schemas.microsoft.com/office/drawing/2014/main" id="{00000000-0008-0000-0000-0000C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18" name="Shape 11">
          <a:extLst>
            <a:ext uri="{FF2B5EF4-FFF2-40B4-BE49-F238E27FC236}">
              <a16:creationId xmlns:a16="http://schemas.microsoft.com/office/drawing/2014/main" id="{00000000-0008-0000-0000-0000C6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19" name="Shape 11">
          <a:extLst>
            <a:ext uri="{FF2B5EF4-FFF2-40B4-BE49-F238E27FC236}">
              <a16:creationId xmlns:a16="http://schemas.microsoft.com/office/drawing/2014/main" id="{00000000-0008-0000-0000-0000C7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20" name="Shape 11">
          <a:extLst>
            <a:ext uri="{FF2B5EF4-FFF2-40B4-BE49-F238E27FC236}">
              <a16:creationId xmlns:a16="http://schemas.microsoft.com/office/drawing/2014/main" id="{00000000-0008-0000-0000-0000C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21" name="Shape 11">
          <a:extLst>
            <a:ext uri="{FF2B5EF4-FFF2-40B4-BE49-F238E27FC236}">
              <a16:creationId xmlns:a16="http://schemas.microsoft.com/office/drawing/2014/main" id="{00000000-0008-0000-0000-0000C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22" name="Shape 11">
          <a:extLst>
            <a:ext uri="{FF2B5EF4-FFF2-40B4-BE49-F238E27FC236}">
              <a16:creationId xmlns:a16="http://schemas.microsoft.com/office/drawing/2014/main" id="{00000000-0008-0000-0000-0000C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23" name="Shape 11">
          <a:extLst>
            <a:ext uri="{FF2B5EF4-FFF2-40B4-BE49-F238E27FC236}">
              <a16:creationId xmlns:a16="http://schemas.microsoft.com/office/drawing/2014/main" id="{00000000-0008-0000-0000-0000C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24" name="Shape 11">
          <a:extLst>
            <a:ext uri="{FF2B5EF4-FFF2-40B4-BE49-F238E27FC236}">
              <a16:creationId xmlns:a16="http://schemas.microsoft.com/office/drawing/2014/main" id="{00000000-0008-0000-0000-0000C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25" name="Shape 11">
          <a:extLst>
            <a:ext uri="{FF2B5EF4-FFF2-40B4-BE49-F238E27FC236}">
              <a16:creationId xmlns:a16="http://schemas.microsoft.com/office/drawing/2014/main" id="{00000000-0008-0000-0000-0000C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26" name="Shape 11">
          <a:extLst>
            <a:ext uri="{FF2B5EF4-FFF2-40B4-BE49-F238E27FC236}">
              <a16:creationId xmlns:a16="http://schemas.microsoft.com/office/drawing/2014/main" id="{00000000-0008-0000-0000-0000C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27" name="Shape 11">
          <a:extLst>
            <a:ext uri="{FF2B5EF4-FFF2-40B4-BE49-F238E27FC236}">
              <a16:creationId xmlns:a16="http://schemas.microsoft.com/office/drawing/2014/main" id="{00000000-0008-0000-0000-0000C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28" name="Shape 11">
          <a:extLst>
            <a:ext uri="{FF2B5EF4-FFF2-40B4-BE49-F238E27FC236}">
              <a16:creationId xmlns:a16="http://schemas.microsoft.com/office/drawing/2014/main" id="{00000000-0008-0000-0000-0000D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29" name="Shape 11">
          <a:extLst>
            <a:ext uri="{FF2B5EF4-FFF2-40B4-BE49-F238E27FC236}">
              <a16:creationId xmlns:a16="http://schemas.microsoft.com/office/drawing/2014/main" id="{00000000-0008-0000-0000-0000D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30" name="Shape 10">
          <a:extLst>
            <a:ext uri="{FF2B5EF4-FFF2-40B4-BE49-F238E27FC236}">
              <a16:creationId xmlns:a16="http://schemas.microsoft.com/office/drawing/2014/main" id="{00000000-0008-0000-0000-0000D2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31" name="Shape 10">
          <a:extLst>
            <a:ext uri="{FF2B5EF4-FFF2-40B4-BE49-F238E27FC236}">
              <a16:creationId xmlns:a16="http://schemas.microsoft.com/office/drawing/2014/main" id="{00000000-0008-0000-0000-0000D3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32" name="Shape 10">
          <a:extLst>
            <a:ext uri="{FF2B5EF4-FFF2-40B4-BE49-F238E27FC236}">
              <a16:creationId xmlns:a16="http://schemas.microsoft.com/office/drawing/2014/main" id="{00000000-0008-0000-0000-0000D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33" name="Shape 10">
          <a:extLst>
            <a:ext uri="{FF2B5EF4-FFF2-40B4-BE49-F238E27FC236}">
              <a16:creationId xmlns:a16="http://schemas.microsoft.com/office/drawing/2014/main" id="{00000000-0008-0000-0000-0000D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34" name="Shape 11">
          <a:extLst>
            <a:ext uri="{FF2B5EF4-FFF2-40B4-BE49-F238E27FC236}">
              <a16:creationId xmlns:a16="http://schemas.microsoft.com/office/drawing/2014/main" id="{00000000-0008-0000-0000-0000D6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35" name="Shape 11">
          <a:extLst>
            <a:ext uri="{FF2B5EF4-FFF2-40B4-BE49-F238E27FC236}">
              <a16:creationId xmlns:a16="http://schemas.microsoft.com/office/drawing/2014/main" id="{00000000-0008-0000-0000-0000D7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36" name="Shape 11">
          <a:extLst>
            <a:ext uri="{FF2B5EF4-FFF2-40B4-BE49-F238E27FC236}">
              <a16:creationId xmlns:a16="http://schemas.microsoft.com/office/drawing/2014/main" id="{00000000-0008-0000-0000-0000D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37" name="Shape 11">
          <a:extLst>
            <a:ext uri="{FF2B5EF4-FFF2-40B4-BE49-F238E27FC236}">
              <a16:creationId xmlns:a16="http://schemas.microsoft.com/office/drawing/2014/main" id="{00000000-0008-0000-0000-0000D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38" name="Shape 11">
          <a:extLst>
            <a:ext uri="{FF2B5EF4-FFF2-40B4-BE49-F238E27FC236}">
              <a16:creationId xmlns:a16="http://schemas.microsoft.com/office/drawing/2014/main" id="{00000000-0008-0000-0000-0000D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39" name="Shape 11">
          <a:extLst>
            <a:ext uri="{FF2B5EF4-FFF2-40B4-BE49-F238E27FC236}">
              <a16:creationId xmlns:a16="http://schemas.microsoft.com/office/drawing/2014/main" id="{00000000-0008-0000-0000-0000D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40" name="Shape 11">
          <a:extLst>
            <a:ext uri="{FF2B5EF4-FFF2-40B4-BE49-F238E27FC236}">
              <a16:creationId xmlns:a16="http://schemas.microsoft.com/office/drawing/2014/main" id="{00000000-0008-0000-0000-0000D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41" name="Shape 11">
          <a:extLst>
            <a:ext uri="{FF2B5EF4-FFF2-40B4-BE49-F238E27FC236}">
              <a16:creationId xmlns:a16="http://schemas.microsoft.com/office/drawing/2014/main" id="{00000000-0008-0000-0000-0000D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42" name="Shape 11">
          <a:extLst>
            <a:ext uri="{FF2B5EF4-FFF2-40B4-BE49-F238E27FC236}">
              <a16:creationId xmlns:a16="http://schemas.microsoft.com/office/drawing/2014/main" id="{00000000-0008-0000-0000-0000D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43" name="Shape 11">
          <a:extLst>
            <a:ext uri="{FF2B5EF4-FFF2-40B4-BE49-F238E27FC236}">
              <a16:creationId xmlns:a16="http://schemas.microsoft.com/office/drawing/2014/main" id="{00000000-0008-0000-0000-0000D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44" name="Shape 11">
          <a:extLst>
            <a:ext uri="{FF2B5EF4-FFF2-40B4-BE49-F238E27FC236}">
              <a16:creationId xmlns:a16="http://schemas.microsoft.com/office/drawing/2014/main" id="{00000000-0008-0000-0000-0000E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45" name="Shape 11">
          <a:extLst>
            <a:ext uri="{FF2B5EF4-FFF2-40B4-BE49-F238E27FC236}">
              <a16:creationId xmlns:a16="http://schemas.microsoft.com/office/drawing/2014/main" id="{00000000-0008-0000-0000-0000E1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46" name="Shape 10">
          <a:extLst>
            <a:ext uri="{FF2B5EF4-FFF2-40B4-BE49-F238E27FC236}">
              <a16:creationId xmlns:a16="http://schemas.microsoft.com/office/drawing/2014/main" id="{00000000-0008-0000-0000-0000E2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47" name="Shape 10">
          <a:extLst>
            <a:ext uri="{FF2B5EF4-FFF2-40B4-BE49-F238E27FC236}">
              <a16:creationId xmlns:a16="http://schemas.microsoft.com/office/drawing/2014/main" id="{00000000-0008-0000-0000-0000E3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48" name="Shape 10">
          <a:extLst>
            <a:ext uri="{FF2B5EF4-FFF2-40B4-BE49-F238E27FC236}">
              <a16:creationId xmlns:a16="http://schemas.microsoft.com/office/drawing/2014/main" id="{00000000-0008-0000-0000-0000E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49" name="Shape 10">
          <a:extLst>
            <a:ext uri="{FF2B5EF4-FFF2-40B4-BE49-F238E27FC236}">
              <a16:creationId xmlns:a16="http://schemas.microsoft.com/office/drawing/2014/main" id="{00000000-0008-0000-0000-0000E5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50" name="Shape 11">
          <a:extLst>
            <a:ext uri="{FF2B5EF4-FFF2-40B4-BE49-F238E27FC236}">
              <a16:creationId xmlns:a16="http://schemas.microsoft.com/office/drawing/2014/main" id="{00000000-0008-0000-0000-0000E6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51" name="Shape 11">
          <a:extLst>
            <a:ext uri="{FF2B5EF4-FFF2-40B4-BE49-F238E27FC236}">
              <a16:creationId xmlns:a16="http://schemas.microsoft.com/office/drawing/2014/main" id="{00000000-0008-0000-0000-0000E7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52" name="Shape 11">
          <a:extLst>
            <a:ext uri="{FF2B5EF4-FFF2-40B4-BE49-F238E27FC236}">
              <a16:creationId xmlns:a16="http://schemas.microsoft.com/office/drawing/2014/main" id="{00000000-0008-0000-0000-0000E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53" name="Shape 11">
          <a:extLst>
            <a:ext uri="{FF2B5EF4-FFF2-40B4-BE49-F238E27FC236}">
              <a16:creationId xmlns:a16="http://schemas.microsoft.com/office/drawing/2014/main" id="{00000000-0008-0000-0000-0000E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54" name="Shape 11">
          <a:extLst>
            <a:ext uri="{FF2B5EF4-FFF2-40B4-BE49-F238E27FC236}">
              <a16:creationId xmlns:a16="http://schemas.microsoft.com/office/drawing/2014/main" id="{00000000-0008-0000-0000-0000E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55" name="Shape 11">
          <a:extLst>
            <a:ext uri="{FF2B5EF4-FFF2-40B4-BE49-F238E27FC236}">
              <a16:creationId xmlns:a16="http://schemas.microsoft.com/office/drawing/2014/main" id="{00000000-0008-0000-0000-0000E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56" name="Shape 11">
          <a:extLst>
            <a:ext uri="{FF2B5EF4-FFF2-40B4-BE49-F238E27FC236}">
              <a16:creationId xmlns:a16="http://schemas.microsoft.com/office/drawing/2014/main" id="{00000000-0008-0000-0000-0000E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57" name="Shape 11">
          <a:extLst>
            <a:ext uri="{FF2B5EF4-FFF2-40B4-BE49-F238E27FC236}">
              <a16:creationId xmlns:a16="http://schemas.microsoft.com/office/drawing/2014/main" id="{00000000-0008-0000-0000-0000E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58" name="Shape 11">
          <a:extLst>
            <a:ext uri="{FF2B5EF4-FFF2-40B4-BE49-F238E27FC236}">
              <a16:creationId xmlns:a16="http://schemas.microsoft.com/office/drawing/2014/main" id="{00000000-0008-0000-0000-0000E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59" name="Shape 11">
          <a:extLst>
            <a:ext uri="{FF2B5EF4-FFF2-40B4-BE49-F238E27FC236}">
              <a16:creationId xmlns:a16="http://schemas.microsoft.com/office/drawing/2014/main" id="{00000000-0008-0000-0000-0000E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465</xdr:row>
      <xdr:rowOff>0</xdr:rowOff>
    </xdr:from>
    <xdr:ext cx="771525" cy="857250"/>
    <xdr:sp macro="" textlink="">
      <xdr:nvSpPr>
        <xdr:cNvPr id="5360" name="Shape 11">
          <a:extLst>
            <a:ext uri="{FF2B5EF4-FFF2-40B4-BE49-F238E27FC236}">
              <a16:creationId xmlns:a16="http://schemas.microsoft.com/office/drawing/2014/main" id="{00000000-0008-0000-0000-0000F0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61" name="Shape 10">
          <a:extLst>
            <a:ext uri="{FF2B5EF4-FFF2-40B4-BE49-F238E27FC236}">
              <a16:creationId xmlns:a16="http://schemas.microsoft.com/office/drawing/2014/main" id="{00000000-0008-0000-0000-0000F1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62" name="Shape 10">
          <a:extLst>
            <a:ext uri="{FF2B5EF4-FFF2-40B4-BE49-F238E27FC236}">
              <a16:creationId xmlns:a16="http://schemas.microsoft.com/office/drawing/2014/main" id="{00000000-0008-0000-0000-0000F2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63" name="Shape 10">
          <a:extLst>
            <a:ext uri="{FF2B5EF4-FFF2-40B4-BE49-F238E27FC236}">
              <a16:creationId xmlns:a16="http://schemas.microsoft.com/office/drawing/2014/main" id="{00000000-0008-0000-0000-0000F3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64" name="Shape 10">
          <a:extLst>
            <a:ext uri="{FF2B5EF4-FFF2-40B4-BE49-F238E27FC236}">
              <a16:creationId xmlns:a16="http://schemas.microsoft.com/office/drawing/2014/main" id="{00000000-0008-0000-0000-0000F414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65" name="Shape 11">
          <a:extLst>
            <a:ext uri="{FF2B5EF4-FFF2-40B4-BE49-F238E27FC236}">
              <a16:creationId xmlns:a16="http://schemas.microsoft.com/office/drawing/2014/main" id="{00000000-0008-0000-0000-0000F5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66" name="Shape 11">
          <a:extLst>
            <a:ext uri="{FF2B5EF4-FFF2-40B4-BE49-F238E27FC236}">
              <a16:creationId xmlns:a16="http://schemas.microsoft.com/office/drawing/2014/main" id="{00000000-0008-0000-0000-0000F6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67" name="Shape 11">
          <a:extLst>
            <a:ext uri="{FF2B5EF4-FFF2-40B4-BE49-F238E27FC236}">
              <a16:creationId xmlns:a16="http://schemas.microsoft.com/office/drawing/2014/main" id="{00000000-0008-0000-0000-0000F7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68" name="Shape 11">
          <a:extLst>
            <a:ext uri="{FF2B5EF4-FFF2-40B4-BE49-F238E27FC236}">
              <a16:creationId xmlns:a16="http://schemas.microsoft.com/office/drawing/2014/main" id="{00000000-0008-0000-0000-0000F8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69" name="Shape 11">
          <a:extLst>
            <a:ext uri="{FF2B5EF4-FFF2-40B4-BE49-F238E27FC236}">
              <a16:creationId xmlns:a16="http://schemas.microsoft.com/office/drawing/2014/main" id="{00000000-0008-0000-0000-0000F9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70" name="Shape 11">
          <a:extLst>
            <a:ext uri="{FF2B5EF4-FFF2-40B4-BE49-F238E27FC236}">
              <a16:creationId xmlns:a16="http://schemas.microsoft.com/office/drawing/2014/main" id="{00000000-0008-0000-0000-0000FA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71" name="Shape 11">
          <a:extLst>
            <a:ext uri="{FF2B5EF4-FFF2-40B4-BE49-F238E27FC236}">
              <a16:creationId xmlns:a16="http://schemas.microsoft.com/office/drawing/2014/main" id="{00000000-0008-0000-0000-0000FB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72" name="Shape 11">
          <a:extLst>
            <a:ext uri="{FF2B5EF4-FFF2-40B4-BE49-F238E27FC236}">
              <a16:creationId xmlns:a16="http://schemas.microsoft.com/office/drawing/2014/main" id="{00000000-0008-0000-0000-0000FC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73" name="Shape 11">
          <a:extLst>
            <a:ext uri="{FF2B5EF4-FFF2-40B4-BE49-F238E27FC236}">
              <a16:creationId xmlns:a16="http://schemas.microsoft.com/office/drawing/2014/main" id="{00000000-0008-0000-0000-0000FD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74" name="Shape 11">
          <a:extLst>
            <a:ext uri="{FF2B5EF4-FFF2-40B4-BE49-F238E27FC236}">
              <a16:creationId xmlns:a16="http://schemas.microsoft.com/office/drawing/2014/main" id="{00000000-0008-0000-0000-0000FE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75" name="Shape 11">
          <a:extLst>
            <a:ext uri="{FF2B5EF4-FFF2-40B4-BE49-F238E27FC236}">
              <a16:creationId xmlns:a16="http://schemas.microsoft.com/office/drawing/2014/main" id="{00000000-0008-0000-0000-0000FF14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76" name="Shape 11">
          <a:extLst>
            <a:ext uri="{FF2B5EF4-FFF2-40B4-BE49-F238E27FC236}">
              <a16:creationId xmlns:a16="http://schemas.microsoft.com/office/drawing/2014/main" id="{00000000-0008-0000-0000-000000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77" name="Shape 10">
          <a:extLst>
            <a:ext uri="{FF2B5EF4-FFF2-40B4-BE49-F238E27FC236}">
              <a16:creationId xmlns:a16="http://schemas.microsoft.com/office/drawing/2014/main" id="{00000000-0008-0000-0000-00000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78" name="Shape 10">
          <a:extLst>
            <a:ext uri="{FF2B5EF4-FFF2-40B4-BE49-F238E27FC236}">
              <a16:creationId xmlns:a16="http://schemas.microsoft.com/office/drawing/2014/main" id="{00000000-0008-0000-0000-00000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79" name="Shape 10">
          <a:extLst>
            <a:ext uri="{FF2B5EF4-FFF2-40B4-BE49-F238E27FC236}">
              <a16:creationId xmlns:a16="http://schemas.microsoft.com/office/drawing/2014/main" id="{00000000-0008-0000-0000-000003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80" name="Shape 10">
          <a:extLst>
            <a:ext uri="{FF2B5EF4-FFF2-40B4-BE49-F238E27FC236}">
              <a16:creationId xmlns:a16="http://schemas.microsoft.com/office/drawing/2014/main" id="{00000000-0008-0000-0000-000004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81" name="Shape 11">
          <a:extLst>
            <a:ext uri="{FF2B5EF4-FFF2-40B4-BE49-F238E27FC236}">
              <a16:creationId xmlns:a16="http://schemas.microsoft.com/office/drawing/2014/main" id="{00000000-0008-0000-0000-00000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82" name="Shape 11">
          <a:extLst>
            <a:ext uri="{FF2B5EF4-FFF2-40B4-BE49-F238E27FC236}">
              <a16:creationId xmlns:a16="http://schemas.microsoft.com/office/drawing/2014/main" id="{00000000-0008-0000-0000-00000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83" name="Shape 11">
          <a:extLst>
            <a:ext uri="{FF2B5EF4-FFF2-40B4-BE49-F238E27FC236}">
              <a16:creationId xmlns:a16="http://schemas.microsoft.com/office/drawing/2014/main" id="{00000000-0008-0000-0000-00000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84" name="Shape 11">
          <a:extLst>
            <a:ext uri="{FF2B5EF4-FFF2-40B4-BE49-F238E27FC236}">
              <a16:creationId xmlns:a16="http://schemas.microsoft.com/office/drawing/2014/main" id="{00000000-0008-0000-0000-00000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85" name="Shape 11">
          <a:extLst>
            <a:ext uri="{FF2B5EF4-FFF2-40B4-BE49-F238E27FC236}">
              <a16:creationId xmlns:a16="http://schemas.microsoft.com/office/drawing/2014/main" id="{00000000-0008-0000-0000-00000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86" name="Shape 11">
          <a:extLst>
            <a:ext uri="{FF2B5EF4-FFF2-40B4-BE49-F238E27FC236}">
              <a16:creationId xmlns:a16="http://schemas.microsoft.com/office/drawing/2014/main" id="{00000000-0008-0000-0000-00000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87" name="Shape 11">
          <a:extLst>
            <a:ext uri="{FF2B5EF4-FFF2-40B4-BE49-F238E27FC236}">
              <a16:creationId xmlns:a16="http://schemas.microsoft.com/office/drawing/2014/main" id="{00000000-0008-0000-0000-00000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88" name="Shape 11">
          <a:extLst>
            <a:ext uri="{FF2B5EF4-FFF2-40B4-BE49-F238E27FC236}">
              <a16:creationId xmlns:a16="http://schemas.microsoft.com/office/drawing/2014/main" id="{00000000-0008-0000-0000-00000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89" name="Shape 11">
          <a:extLst>
            <a:ext uri="{FF2B5EF4-FFF2-40B4-BE49-F238E27FC236}">
              <a16:creationId xmlns:a16="http://schemas.microsoft.com/office/drawing/2014/main" id="{00000000-0008-0000-0000-00000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90" name="Shape 11">
          <a:extLst>
            <a:ext uri="{FF2B5EF4-FFF2-40B4-BE49-F238E27FC236}">
              <a16:creationId xmlns:a16="http://schemas.microsoft.com/office/drawing/2014/main" id="{00000000-0008-0000-0000-00000E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91" name="Shape 11">
          <a:extLst>
            <a:ext uri="{FF2B5EF4-FFF2-40B4-BE49-F238E27FC236}">
              <a16:creationId xmlns:a16="http://schemas.microsoft.com/office/drawing/2014/main" id="{00000000-0008-0000-0000-00000F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92" name="Shape 11">
          <a:extLst>
            <a:ext uri="{FF2B5EF4-FFF2-40B4-BE49-F238E27FC236}">
              <a16:creationId xmlns:a16="http://schemas.microsoft.com/office/drawing/2014/main" id="{00000000-0008-0000-0000-000010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93" name="Shape 10">
          <a:extLst>
            <a:ext uri="{FF2B5EF4-FFF2-40B4-BE49-F238E27FC236}">
              <a16:creationId xmlns:a16="http://schemas.microsoft.com/office/drawing/2014/main" id="{00000000-0008-0000-0000-00001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94" name="Shape 10">
          <a:extLst>
            <a:ext uri="{FF2B5EF4-FFF2-40B4-BE49-F238E27FC236}">
              <a16:creationId xmlns:a16="http://schemas.microsoft.com/office/drawing/2014/main" id="{00000000-0008-0000-0000-00001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95" name="Shape 10">
          <a:extLst>
            <a:ext uri="{FF2B5EF4-FFF2-40B4-BE49-F238E27FC236}">
              <a16:creationId xmlns:a16="http://schemas.microsoft.com/office/drawing/2014/main" id="{00000000-0008-0000-0000-000013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396" name="Shape 10">
          <a:extLst>
            <a:ext uri="{FF2B5EF4-FFF2-40B4-BE49-F238E27FC236}">
              <a16:creationId xmlns:a16="http://schemas.microsoft.com/office/drawing/2014/main" id="{00000000-0008-0000-0000-000014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97" name="Shape 11">
          <a:extLst>
            <a:ext uri="{FF2B5EF4-FFF2-40B4-BE49-F238E27FC236}">
              <a16:creationId xmlns:a16="http://schemas.microsoft.com/office/drawing/2014/main" id="{00000000-0008-0000-0000-00001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98" name="Shape 11">
          <a:extLst>
            <a:ext uri="{FF2B5EF4-FFF2-40B4-BE49-F238E27FC236}">
              <a16:creationId xmlns:a16="http://schemas.microsoft.com/office/drawing/2014/main" id="{00000000-0008-0000-0000-00001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399" name="Shape 11">
          <a:extLst>
            <a:ext uri="{FF2B5EF4-FFF2-40B4-BE49-F238E27FC236}">
              <a16:creationId xmlns:a16="http://schemas.microsoft.com/office/drawing/2014/main" id="{00000000-0008-0000-0000-00001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00" name="Shape 11">
          <a:extLst>
            <a:ext uri="{FF2B5EF4-FFF2-40B4-BE49-F238E27FC236}">
              <a16:creationId xmlns:a16="http://schemas.microsoft.com/office/drawing/2014/main" id="{00000000-0008-0000-0000-00001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01" name="Shape 11">
          <a:extLst>
            <a:ext uri="{FF2B5EF4-FFF2-40B4-BE49-F238E27FC236}">
              <a16:creationId xmlns:a16="http://schemas.microsoft.com/office/drawing/2014/main" id="{00000000-0008-0000-0000-00001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02" name="Shape 11">
          <a:extLst>
            <a:ext uri="{FF2B5EF4-FFF2-40B4-BE49-F238E27FC236}">
              <a16:creationId xmlns:a16="http://schemas.microsoft.com/office/drawing/2014/main" id="{00000000-0008-0000-0000-00001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03" name="Shape 11">
          <a:extLst>
            <a:ext uri="{FF2B5EF4-FFF2-40B4-BE49-F238E27FC236}">
              <a16:creationId xmlns:a16="http://schemas.microsoft.com/office/drawing/2014/main" id="{00000000-0008-0000-0000-00001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04" name="Shape 11">
          <a:extLst>
            <a:ext uri="{FF2B5EF4-FFF2-40B4-BE49-F238E27FC236}">
              <a16:creationId xmlns:a16="http://schemas.microsoft.com/office/drawing/2014/main" id="{00000000-0008-0000-0000-00001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05" name="Shape 11">
          <a:extLst>
            <a:ext uri="{FF2B5EF4-FFF2-40B4-BE49-F238E27FC236}">
              <a16:creationId xmlns:a16="http://schemas.microsoft.com/office/drawing/2014/main" id="{00000000-0008-0000-0000-00001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06" name="Shape 11">
          <a:extLst>
            <a:ext uri="{FF2B5EF4-FFF2-40B4-BE49-F238E27FC236}">
              <a16:creationId xmlns:a16="http://schemas.microsoft.com/office/drawing/2014/main" id="{00000000-0008-0000-0000-00001E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465</xdr:row>
      <xdr:rowOff>0</xdr:rowOff>
    </xdr:from>
    <xdr:ext cx="771525" cy="857250"/>
    <xdr:sp macro="" textlink="">
      <xdr:nvSpPr>
        <xdr:cNvPr id="5407" name="Shape 11">
          <a:extLst>
            <a:ext uri="{FF2B5EF4-FFF2-40B4-BE49-F238E27FC236}">
              <a16:creationId xmlns:a16="http://schemas.microsoft.com/office/drawing/2014/main" id="{00000000-0008-0000-0000-00001F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08" name="Shape 10">
          <a:extLst>
            <a:ext uri="{FF2B5EF4-FFF2-40B4-BE49-F238E27FC236}">
              <a16:creationId xmlns:a16="http://schemas.microsoft.com/office/drawing/2014/main" id="{00000000-0008-0000-0000-00002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09" name="Shape 10">
          <a:extLst>
            <a:ext uri="{FF2B5EF4-FFF2-40B4-BE49-F238E27FC236}">
              <a16:creationId xmlns:a16="http://schemas.microsoft.com/office/drawing/2014/main" id="{00000000-0008-0000-0000-00002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10" name="Shape 10">
          <a:extLst>
            <a:ext uri="{FF2B5EF4-FFF2-40B4-BE49-F238E27FC236}">
              <a16:creationId xmlns:a16="http://schemas.microsoft.com/office/drawing/2014/main" id="{00000000-0008-0000-0000-00002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11" name="Shape 10">
          <a:extLst>
            <a:ext uri="{FF2B5EF4-FFF2-40B4-BE49-F238E27FC236}">
              <a16:creationId xmlns:a16="http://schemas.microsoft.com/office/drawing/2014/main" id="{00000000-0008-0000-0000-000023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12" name="Shape 11">
          <a:extLst>
            <a:ext uri="{FF2B5EF4-FFF2-40B4-BE49-F238E27FC236}">
              <a16:creationId xmlns:a16="http://schemas.microsoft.com/office/drawing/2014/main" id="{00000000-0008-0000-0000-00002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13" name="Shape 11">
          <a:extLst>
            <a:ext uri="{FF2B5EF4-FFF2-40B4-BE49-F238E27FC236}">
              <a16:creationId xmlns:a16="http://schemas.microsoft.com/office/drawing/2014/main" id="{00000000-0008-0000-0000-00002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14" name="Shape 11">
          <a:extLst>
            <a:ext uri="{FF2B5EF4-FFF2-40B4-BE49-F238E27FC236}">
              <a16:creationId xmlns:a16="http://schemas.microsoft.com/office/drawing/2014/main" id="{00000000-0008-0000-0000-00002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15" name="Shape 11">
          <a:extLst>
            <a:ext uri="{FF2B5EF4-FFF2-40B4-BE49-F238E27FC236}">
              <a16:creationId xmlns:a16="http://schemas.microsoft.com/office/drawing/2014/main" id="{00000000-0008-0000-0000-00002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16" name="Shape 11">
          <a:extLst>
            <a:ext uri="{FF2B5EF4-FFF2-40B4-BE49-F238E27FC236}">
              <a16:creationId xmlns:a16="http://schemas.microsoft.com/office/drawing/2014/main" id="{00000000-0008-0000-0000-00002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17" name="Shape 11">
          <a:extLst>
            <a:ext uri="{FF2B5EF4-FFF2-40B4-BE49-F238E27FC236}">
              <a16:creationId xmlns:a16="http://schemas.microsoft.com/office/drawing/2014/main" id="{00000000-0008-0000-0000-00002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18" name="Shape 11">
          <a:extLst>
            <a:ext uri="{FF2B5EF4-FFF2-40B4-BE49-F238E27FC236}">
              <a16:creationId xmlns:a16="http://schemas.microsoft.com/office/drawing/2014/main" id="{00000000-0008-0000-0000-00002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19" name="Shape 11">
          <a:extLst>
            <a:ext uri="{FF2B5EF4-FFF2-40B4-BE49-F238E27FC236}">
              <a16:creationId xmlns:a16="http://schemas.microsoft.com/office/drawing/2014/main" id="{00000000-0008-0000-0000-00002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20" name="Shape 11">
          <a:extLst>
            <a:ext uri="{FF2B5EF4-FFF2-40B4-BE49-F238E27FC236}">
              <a16:creationId xmlns:a16="http://schemas.microsoft.com/office/drawing/2014/main" id="{00000000-0008-0000-0000-00002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21" name="Shape 11">
          <a:extLst>
            <a:ext uri="{FF2B5EF4-FFF2-40B4-BE49-F238E27FC236}">
              <a16:creationId xmlns:a16="http://schemas.microsoft.com/office/drawing/2014/main" id="{00000000-0008-0000-0000-00002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22" name="Shape 11">
          <a:extLst>
            <a:ext uri="{FF2B5EF4-FFF2-40B4-BE49-F238E27FC236}">
              <a16:creationId xmlns:a16="http://schemas.microsoft.com/office/drawing/2014/main" id="{00000000-0008-0000-0000-00002E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23" name="Shape 11">
          <a:extLst>
            <a:ext uri="{FF2B5EF4-FFF2-40B4-BE49-F238E27FC236}">
              <a16:creationId xmlns:a16="http://schemas.microsoft.com/office/drawing/2014/main" id="{00000000-0008-0000-0000-00002F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24" name="Shape 10">
          <a:extLst>
            <a:ext uri="{FF2B5EF4-FFF2-40B4-BE49-F238E27FC236}">
              <a16:creationId xmlns:a16="http://schemas.microsoft.com/office/drawing/2014/main" id="{00000000-0008-0000-0000-00003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25" name="Shape 10">
          <a:extLst>
            <a:ext uri="{FF2B5EF4-FFF2-40B4-BE49-F238E27FC236}">
              <a16:creationId xmlns:a16="http://schemas.microsoft.com/office/drawing/2014/main" id="{00000000-0008-0000-0000-00003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26" name="Shape 10">
          <a:extLst>
            <a:ext uri="{FF2B5EF4-FFF2-40B4-BE49-F238E27FC236}">
              <a16:creationId xmlns:a16="http://schemas.microsoft.com/office/drawing/2014/main" id="{00000000-0008-0000-0000-00003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27" name="Shape 10">
          <a:extLst>
            <a:ext uri="{FF2B5EF4-FFF2-40B4-BE49-F238E27FC236}">
              <a16:creationId xmlns:a16="http://schemas.microsoft.com/office/drawing/2014/main" id="{00000000-0008-0000-0000-000033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28" name="Shape 11">
          <a:extLst>
            <a:ext uri="{FF2B5EF4-FFF2-40B4-BE49-F238E27FC236}">
              <a16:creationId xmlns:a16="http://schemas.microsoft.com/office/drawing/2014/main" id="{00000000-0008-0000-0000-00003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29" name="Shape 11">
          <a:extLst>
            <a:ext uri="{FF2B5EF4-FFF2-40B4-BE49-F238E27FC236}">
              <a16:creationId xmlns:a16="http://schemas.microsoft.com/office/drawing/2014/main" id="{00000000-0008-0000-0000-00003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30" name="Shape 11">
          <a:extLst>
            <a:ext uri="{FF2B5EF4-FFF2-40B4-BE49-F238E27FC236}">
              <a16:creationId xmlns:a16="http://schemas.microsoft.com/office/drawing/2014/main" id="{00000000-0008-0000-0000-00003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31" name="Shape 11">
          <a:extLst>
            <a:ext uri="{FF2B5EF4-FFF2-40B4-BE49-F238E27FC236}">
              <a16:creationId xmlns:a16="http://schemas.microsoft.com/office/drawing/2014/main" id="{00000000-0008-0000-0000-00003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32" name="Shape 11">
          <a:extLst>
            <a:ext uri="{FF2B5EF4-FFF2-40B4-BE49-F238E27FC236}">
              <a16:creationId xmlns:a16="http://schemas.microsoft.com/office/drawing/2014/main" id="{00000000-0008-0000-0000-00003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33" name="Shape 11">
          <a:extLst>
            <a:ext uri="{FF2B5EF4-FFF2-40B4-BE49-F238E27FC236}">
              <a16:creationId xmlns:a16="http://schemas.microsoft.com/office/drawing/2014/main" id="{00000000-0008-0000-0000-00003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34" name="Shape 11">
          <a:extLst>
            <a:ext uri="{FF2B5EF4-FFF2-40B4-BE49-F238E27FC236}">
              <a16:creationId xmlns:a16="http://schemas.microsoft.com/office/drawing/2014/main" id="{00000000-0008-0000-0000-00003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35" name="Shape 11">
          <a:extLst>
            <a:ext uri="{FF2B5EF4-FFF2-40B4-BE49-F238E27FC236}">
              <a16:creationId xmlns:a16="http://schemas.microsoft.com/office/drawing/2014/main" id="{00000000-0008-0000-0000-00003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36" name="Shape 11">
          <a:extLst>
            <a:ext uri="{FF2B5EF4-FFF2-40B4-BE49-F238E27FC236}">
              <a16:creationId xmlns:a16="http://schemas.microsoft.com/office/drawing/2014/main" id="{00000000-0008-0000-0000-00003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37" name="Shape 11">
          <a:extLst>
            <a:ext uri="{FF2B5EF4-FFF2-40B4-BE49-F238E27FC236}">
              <a16:creationId xmlns:a16="http://schemas.microsoft.com/office/drawing/2014/main" id="{00000000-0008-0000-0000-00003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38" name="Shape 11">
          <a:extLst>
            <a:ext uri="{FF2B5EF4-FFF2-40B4-BE49-F238E27FC236}">
              <a16:creationId xmlns:a16="http://schemas.microsoft.com/office/drawing/2014/main" id="{00000000-0008-0000-0000-00003E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39" name="Shape 11">
          <a:extLst>
            <a:ext uri="{FF2B5EF4-FFF2-40B4-BE49-F238E27FC236}">
              <a16:creationId xmlns:a16="http://schemas.microsoft.com/office/drawing/2014/main" id="{00000000-0008-0000-0000-00003F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40" name="Shape 10">
          <a:extLst>
            <a:ext uri="{FF2B5EF4-FFF2-40B4-BE49-F238E27FC236}">
              <a16:creationId xmlns:a16="http://schemas.microsoft.com/office/drawing/2014/main" id="{00000000-0008-0000-0000-00004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41" name="Shape 10">
          <a:extLst>
            <a:ext uri="{FF2B5EF4-FFF2-40B4-BE49-F238E27FC236}">
              <a16:creationId xmlns:a16="http://schemas.microsoft.com/office/drawing/2014/main" id="{00000000-0008-0000-0000-00004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42" name="Shape 10">
          <a:extLst>
            <a:ext uri="{FF2B5EF4-FFF2-40B4-BE49-F238E27FC236}">
              <a16:creationId xmlns:a16="http://schemas.microsoft.com/office/drawing/2014/main" id="{00000000-0008-0000-0000-00004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43" name="Shape 10">
          <a:extLst>
            <a:ext uri="{FF2B5EF4-FFF2-40B4-BE49-F238E27FC236}">
              <a16:creationId xmlns:a16="http://schemas.microsoft.com/office/drawing/2014/main" id="{00000000-0008-0000-0000-000043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44" name="Shape 11">
          <a:extLst>
            <a:ext uri="{FF2B5EF4-FFF2-40B4-BE49-F238E27FC236}">
              <a16:creationId xmlns:a16="http://schemas.microsoft.com/office/drawing/2014/main" id="{00000000-0008-0000-0000-00004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45" name="Shape 11">
          <a:extLst>
            <a:ext uri="{FF2B5EF4-FFF2-40B4-BE49-F238E27FC236}">
              <a16:creationId xmlns:a16="http://schemas.microsoft.com/office/drawing/2014/main" id="{00000000-0008-0000-0000-00004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46" name="Shape 11">
          <a:extLst>
            <a:ext uri="{FF2B5EF4-FFF2-40B4-BE49-F238E27FC236}">
              <a16:creationId xmlns:a16="http://schemas.microsoft.com/office/drawing/2014/main" id="{00000000-0008-0000-0000-00004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47" name="Shape 11">
          <a:extLst>
            <a:ext uri="{FF2B5EF4-FFF2-40B4-BE49-F238E27FC236}">
              <a16:creationId xmlns:a16="http://schemas.microsoft.com/office/drawing/2014/main" id="{00000000-0008-0000-0000-00004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48" name="Shape 11">
          <a:extLst>
            <a:ext uri="{FF2B5EF4-FFF2-40B4-BE49-F238E27FC236}">
              <a16:creationId xmlns:a16="http://schemas.microsoft.com/office/drawing/2014/main" id="{00000000-0008-0000-0000-00004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49" name="Shape 11">
          <a:extLst>
            <a:ext uri="{FF2B5EF4-FFF2-40B4-BE49-F238E27FC236}">
              <a16:creationId xmlns:a16="http://schemas.microsoft.com/office/drawing/2014/main" id="{00000000-0008-0000-0000-00004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50" name="Shape 11">
          <a:extLst>
            <a:ext uri="{FF2B5EF4-FFF2-40B4-BE49-F238E27FC236}">
              <a16:creationId xmlns:a16="http://schemas.microsoft.com/office/drawing/2014/main" id="{00000000-0008-0000-0000-00004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51" name="Shape 11">
          <a:extLst>
            <a:ext uri="{FF2B5EF4-FFF2-40B4-BE49-F238E27FC236}">
              <a16:creationId xmlns:a16="http://schemas.microsoft.com/office/drawing/2014/main" id="{00000000-0008-0000-0000-00004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52" name="Shape 11">
          <a:extLst>
            <a:ext uri="{FF2B5EF4-FFF2-40B4-BE49-F238E27FC236}">
              <a16:creationId xmlns:a16="http://schemas.microsoft.com/office/drawing/2014/main" id="{00000000-0008-0000-0000-00004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53" name="Shape 11">
          <a:extLst>
            <a:ext uri="{FF2B5EF4-FFF2-40B4-BE49-F238E27FC236}">
              <a16:creationId xmlns:a16="http://schemas.microsoft.com/office/drawing/2014/main" id="{00000000-0008-0000-0000-00004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465</xdr:row>
      <xdr:rowOff>0</xdr:rowOff>
    </xdr:from>
    <xdr:ext cx="771525" cy="857250"/>
    <xdr:sp macro="" textlink="">
      <xdr:nvSpPr>
        <xdr:cNvPr id="5454" name="Shape 11">
          <a:extLst>
            <a:ext uri="{FF2B5EF4-FFF2-40B4-BE49-F238E27FC236}">
              <a16:creationId xmlns:a16="http://schemas.microsoft.com/office/drawing/2014/main" id="{00000000-0008-0000-0000-00004E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55" name="Shape 10">
          <a:extLst>
            <a:ext uri="{FF2B5EF4-FFF2-40B4-BE49-F238E27FC236}">
              <a16:creationId xmlns:a16="http://schemas.microsoft.com/office/drawing/2014/main" id="{00000000-0008-0000-0000-00004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56" name="Shape 10">
          <a:extLst>
            <a:ext uri="{FF2B5EF4-FFF2-40B4-BE49-F238E27FC236}">
              <a16:creationId xmlns:a16="http://schemas.microsoft.com/office/drawing/2014/main" id="{00000000-0008-0000-0000-00005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57" name="Shape 10">
          <a:extLst>
            <a:ext uri="{FF2B5EF4-FFF2-40B4-BE49-F238E27FC236}">
              <a16:creationId xmlns:a16="http://schemas.microsoft.com/office/drawing/2014/main" id="{00000000-0008-0000-0000-00005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58" name="Shape 10">
          <a:extLst>
            <a:ext uri="{FF2B5EF4-FFF2-40B4-BE49-F238E27FC236}">
              <a16:creationId xmlns:a16="http://schemas.microsoft.com/office/drawing/2014/main" id="{00000000-0008-0000-0000-00005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59" name="Shape 11">
          <a:extLst>
            <a:ext uri="{FF2B5EF4-FFF2-40B4-BE49-F238E27FC236}">
              <a16:creationId xmlns:a16="http://schemas.microsoft.com/office/drawing/2014/main" id="{00000000-0008-0000-0000-00005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60" name="Shape 11">
          <a:extLst>
            <a:ext uri="{FF2B5EF4-FFF2-40B4-BE49-F238E27FC236}">
              <a16:creationId xmlns:a16="http://schemas.microsoft.com/office/drawing/2014/main" id="{00000000-0008-0000-0000-00005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61" name="Shape 11">
          <a:extLst>
            <a:ext uri="{FF2B5EF4-FFF2-40B4-BE49-F238E27FC236}">
              <a16:creationId xmlns:a16="http://schemas.microsoft.com/office/drawing/2014/main" id="{00000000-0008-0000-0000-00005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62" name="Shape 11">
          <a:extLst>
            <a:ext uri="{FF2B5EF4-FFF2-40B4-BE49-F238E27FC236}">
              <a16:creationId xmlns:a16="http://schemas.microsoft.com/office/drawing/2014/main" id="{00000000-0008-0000-0000-00005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63" name="Shape 11">
          <a:extLst>
            <a:ext uri="{FF2B5EF4-FFF2-40B4-BE49-F238E27FC236}">
              <a16:creationId xmlns:a16="http://schemas.microsoft.com/office/drawing/2014/main" id="{00000000-0008-0000-0000-00005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64" name="Shape 11">
          <a:extLst>
            <a:ext uri="{FF2B5EF4-FFF2-40B4-BE49-F238E27FC236}">
              <a16:creationId xmlns:a16="http://schemas.microsoft.com/office/drawing/2014/main" id="{00000000-0008-0000-0000-00005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65" name="Shape 11">
          <a:extLst>
            <a:ext uri="{FF2B5EF4-FFF2-40B4-BE49-F238E27FC236}">
              <a16:creationId xmlns:a16="http://schemas.microsoft.com/office/drawing/2014/main" id="{00000000-0008-0000-0000-00005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66" name="Shape 11">
          <a:extLst>
            <a:ext uri="{FF2B5EF4-FFF2-40B4-BE49-F238E27FC236}">
              <a16:creationId xmlns:a16="http://schemas.microsoft.com/office/drawing/2014/main" id="{00000000-0008-0000-0000-00005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67" name="Shape 11">
          <a:extLst>
            <a:ext uri="{FF2B5EF4-FFF2-40B4-BE49-F238E27FC236}">
              <a16:creationId xmlns:a16="http://schemas.microsoft.com/office/drawing/2014/main" id="{00000000-0008-0000-0000-00005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68" name="Shape 11">
          <a:extLst>
            <a:ext uri="{FF2B5EF4-FFF2-40B4-BE49-F238E27FC236}">
              <a16:creationId xmlns:a16="http://schemas.microsoft.com/office/drawing/2014/main" id="{00000000-0008-0000-0000-00005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69" name="Shape 11">
          <a:extLst>
            <a:ext uri="{FF2B5EF4-FFF2-40B4-BE49-F238E27FC236}">
              <a16:creationId xmlns:a16="http://schemas.microsoft.com/office/drawing/2014/main" id="{00000000-0008-0000-0000-00005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70" name="Shape 11">
          <a:extLst>
            <a:ext uri="{FF2B5EF4-FFF2-40B4-BE49-F238E27FC236}">
              <a16:creationId xmlns:a16="http://schemas.microsoft.com/office/drawing/2014/main" id="{00000000-0008-0000-0000-00005E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71" name="Shape 10">
          <a:extLst>
            <a:ext uri="{FF2B5EF4-FFF2-40B4-BE49-F238E27FC236}">
              <a16:creationId xmlns:a16="http://schemas.microsoft.com/office/drawing/2014/main" id="{00000000-0008-0000-0000-00005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72" name="Shape 10">
          <a:extLst>
            <a:ext uri="{FF2B5EF4-FFF2-40B4-BE49-F238E27FC236}">
              <a16:creationId xmlns:a16="http://schemas.microsoft.com/office/drawing/2014/main" id="{00000000-0008-0000-0000-00006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73" name="Shape 10">
          <a:extLst>
            <a:ext uri="{FF2B5EF4-FFF2-40B4-BE49-F238E27FC236}">
              <a16:creationId xmlns:a16="http://schemas.microsoft.com/office/drawing/2014/main" id="{00000000-0008-0000-0000-00006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74" name="Shape 10">
          <a:extLst>
            <a:ext uri="{FF2B5EF4-FFF2-40B4-BE49-F238E27FC236}">
              <a16:creationId xmlns:a16="http://schemas.microsoft.com/office/drawing/2014/main" id="{00000000-0008-0000-0000-00006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75" name="Shape 11">
          <a:extLst>
            <a:ext uri="{FF2B5EF4-FFF2-40B4-BE49-F238E27FC236}">
              <a16:creationId xmlns:a16="http://schemas.microsoft.com/office/drawing/2014/main" id="{00000000-0008-0000-0000-00006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76" name="Shape 11">
          <a:extLst>
            <a:ext uri="{FF2B5EF4-FFF2-40B4-BE49-F238E27FC236}">
              <a16:creationId xmlns:a16="http://schemas.microsoft.com/office/drawing/2014/main" id="{00000000-0008-0000-0000-00006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77" name="Shape 11">
          <a:extLst>
            <a:ext uri="{FF2B5EF4-FFF2-40B4-BE49-F238E27FC236}">
              <a16:creationId xmlns:a16="http://schemas.microsoft.com/office/drawing/2014/main" id="{00000000-0008-0000-0000-00006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78" name="Shape 11">
          <a:extLst>
            <a:ext uri="{FF2B5EF4-FFF2-40B4-BE49-F238E27FC236}">
              <a16:creationId xmlns:a16="http://schemas.microsoft.com/office/drawing/2014/main" id="{00000000-0008-0000-0000-00006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79" name="Shape 11">
          <a:extLst>
            <a:ext uri="{FF2B5EF4-FFF2-40B4-BE49-F238E27FC236}">
              <a16:creationId xmlns:a16="http://schemas.microsoft.com/office/drawing/2014/main" id="{00000000-0008-0000-0000-00006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80" name="Shape 11">
          <a:extLst>
            <a:ext uri="{FF2B5EF4-FFF2-40B4-BE49-F238E27FC236}">
              <a16:creationId xmlns:a16="http://schemas.microsoft.com/office/drawing/2014/main" id="{00000000-0008-0000-0000-00006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81" name="Shape 11">
          <a:extLst>
            <a:ext uri="{FF2B5EF4-FFF2-40B4-BE49-F238E27FC236}">
              <a16:creationId xmlns:a16="http://schemas.microsoft.com/office/drawing/2014/main" id="{00000000-0008-0000-0000-00006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82" name="Shape 11">
          <a:extLst>
            <a:ext uri="{FF2B5EF4-FFF2-40B4-BE49-F238E27FC236}">
              <a16:creationId xmlns:a16="http://schemas.microsoft.com/office/drawing/2014/main" id="{00000000-0008-0000-0000-00006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83" name="Shape 11">
          <a:extLst>
            <a:ext uri="{FF2B5EF4-FFF2-40B4-BE49-F238E27FC236}">
              <a16:creationId xmlns:a16="http://schemas.microsoft.com/office/drawing/2014/main" id="{00000000-0008-0000-0000-00006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84" name="Shape 11">
          <a:extLst>
            <a:ext uri="{FF2B5EF4-FFF2-40B4-BE49-F238E27FC236}">
              <a16:creationId xmlns:a16="http://schemas.microsoft.com/office/drawing/2014/main" id="{00000000-0008-0000-0000-00006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85" name="Shape 11">
          <a:extLst>
            <a:ext uri="{FF2B5EF4-FFF2-40B4-BE49-F238E27FC236}">
              <a16:creationId xmlns:a16="http://schemas.microsoft.com/office/drawing/2014/main" id="{00000000-0008-0000-0000-00006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86" name="Shape 11">
          <a:extLst>
            <a:ext uri="{FF2B5EF4-FFF2-40B4-BE49-F238E27FC236}">
              <a16:creationId xmlns:a16="http://schemas.microsoft.com/office/drawing/2014/main" id="{00000000-0008-0000-0000-00006E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87" name="Shape 10">
          <a:extLst>
            <a:ext uri="{FF2B5EF4-FFF2-40B4-BE49-F238E27FC236}">
              <a16:creationId xmlns:a16="http://schemas.microsoft.com/office/drawing/2014/main" id="{00000000-0008-0000-0000-00006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88" name="Shape 10">
          <a:extLst>
            <a:ext uri="{FF2B5EF4-FFF2-40B4-BE49-F238E27FC236}">
              <a16:creationId xmlns:a16="http://schemas.microsoft.com/office/drawing/2014/main" id="{00000000-0008-0000-0000-00007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89" name="Shape 10">
          <a:extLst>
            <a:ext uri="{FF2B5EF4-FFF2-40B4-BE49-F238E27FC236}">
              <a16:creationId xmlns:a16="http://schemas.microsoft.com/office/drawing/2014/main" id="{00000000-0008-0000-0000-00007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66775"/>
    <xdr:sp macro="" textlink="">
      <xdr:nvSpPr>
        <xdr:cNvPr id="5490" name="Shape 10">
          <a:extLst>
            <a:ext uri="{FF2B5EF4-FFF2-40B4-BE49-F238E27FC236}">
              <a16:creationId xmlns:a16="http://schemas.microsoft.com/office/drawing/2014/main" id="{00000000-0008-0000-0000-000072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91" name="Shape 11">
          <a:extLst>
            <a:ext uri="{FF2B5EF4-FFF2-40B4-BE49-F238E27FC236}">
              <a16:creationId xmlns:a16="http://schemas.microsoft.com/office/drawing/2014/main" id="{00000000-0008-0000-0000-00007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92" name="Shape 11">
          <a:extLst>
            <a:ext uri="{FF2B5EF4-FFF2-40B4-BE49-F238E27FC236}">
              <a16:creationId xmlns:a16="http://schemas.microsoft.com/office/drawing/2014/main" id="{00000000-0008-0000-0000-00007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93" name="Shape 11">
          <a:extLst>
            <a:ext uri="{FF2B5EF4-FFF2-40B4-BE49-F238E27FC236}">
              <a16:creationId xmlns:a16="http://schemas.microsoft.com/office/drawing/2014/main" id="{00000000-0008-0000-0000-00007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94" name="Shape 11">
          <a:extLst>
            <a:ext uri="{FF2B5EF4-FFF2-40B4-BE49-F238E27FC236}">
              <a16:creationId xmlns:a16="http://schemas.microsoft.com/office/drawing/2014/main" id="{00000000-0008-0000-0000-00007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95" name="Shape 11">
          <a:extLst>
            <a:ext uri="{FF2B5EF4-FFF2-40B4-BE49-F238E27FC236}">
              <a16:creationId xmlns:a16="http://schemas.microsoft.com/office/drawing/2014/main" id="{00000000-0008-0000-0000-00007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96" name="Shape 11">
          <a:extLst>
            <a:ext uri="{FF2B5EF4-FFF2-40B4-BE49-F238E27FC236}">
              <a16:creationId xmlns:a16="http://schemas.microsoft.com/office/drawing/2014/main" id="{00000000-0008-0000-0000-00007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97" name="Shape 11">
          <a:extLst>
            <a:ext uri="{FF2B5EF4-FFF2-40B4-BE49-F238E27FC236}">
              <a16:creationId xmlns:a16="http://schemas.microsoft.com/office/drawing/2014/main" id="{00000000-0008-0000-0000-00007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98" name="Shape 11">
          <a:extLst>
            <a:ext uri="{FF2B5EF4-FFF2-40B4-BE49-F238E27FC236}">
              <a16:creationId xmlns:a16="http://schemas.microsoft.com/office/drawing/2014/main" id="{00000000-0008-0000-0000-00007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499" name="Shape 11">
          <a:extLst>
            <a:ext uri="{FF2B5EF4-FFF2-40B4-BE49-F238E27FC236}">
              <a16:creationId xmlns:a16="http://schemas.microsoft.com/office/drawing/2014/main" id="{00000000-0008-0000-0000-00007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0</xdr:colOff>
      <xdr:row>465</xdr:row>
      <xdr:rowOff>0</xdr:rowOff>
    </xdr:from>
    <xdr:ext cx="771525" cy="857250"/>
    <xdr:sp macro="" textlink="">
      <xdr:nvSpPr>
        <xdr:cNvPr id="5500" name="Shape 11">
          <a:extLst>
            <a:ext uri="{FF2B5EF4-FFF2-40B4-BE49-F238E27FC236}">
              <a16:creationId xmlns:a16="http://schemas.microsoft.com/office/drawing/2014/main" id="{00000000-0008-0000-0000-00007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29</xdr:col>
      <xdr:colOff>228600</xdr:colOff>
      <xdr:row>465</xdr:row>
      <xdr:rowOff>0</xdr:rowOff>
    </xdr:from>
    <xdr:ext cx="771525" cy="857250"/>
    <xdr:sp macro="" textlink="">
      <xdr:nvSpPr>
        <xdr:cNvPr id="5501" name="Shape 11">
          <a:extLst>
            <a:ext uri="{FF2B5EF4-FFF2-40B4-BE49-F238E27FC236}">
              <a16:creationId xmlns:a16="http://schemas.microsoft.com/office/drawing/2014/main" id="{00000000-0008-0000-0000-00007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02" name="Shape 29">
          <a:extLst>
            <a:ext uri="{FF2B5EF4-FFF2-40B4-BE49-F238E27FC236}">
              <a16:creationId xmlns:a16="http://schemas.microsoft.com/office/drawing/2014/main" id="{00000000-0008-0000-0000-00007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03" name="Shape 29">
          <a:extLst>
            <a:ext uri="{FF2B5EF4-FFF2-40B4-BE49-F238E27FC236}">
              <a16:creationId xmlns:a16="http://schemas.microsoft.com/office/drawing/2014/main" id="{00000000-0008-0000-0000-00007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04" name="Shape 29">
          <a:extLst>
            <a:ext uri="{FF2B5EF4-FFF2-40B4-BE49-F238E27FC236}">
              <a16:creationId xmlns:a16="http://schemas.microsoft.com/office/drawing/2014/main" id="{00000000-0008-0000-0000-00008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05" name="Shape 29">
          <a:extLst>
            <a:ext uri="{FF2B5EF4-FFF2-40B4-BE49-F238E27FC236}">
              <a16:creationId xmlns:a16="http://schemas.microsoft.com/office/drawing/2014/main" id="{00000000-0008-0000-0000-00008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06" name="Shape 30">
          <a:extLst>
            <a:ext uri="{FF2B5EF4-FFF2-40B4-BE49-F238E27FC236}">
              <a16:creationId xmlns:a16="http://schemas.microsoft.com/office/drawing/2014/main" id="{00000000-0008-0000-0000-00008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07" name="Shape 30">
          <a:extLst>
            <a:ext uri="{FF2B5EF4-FFF2-40B4-BE49-F238E27FC236}">
              <a16:creationId xmlns:a16="http://schemas.microsoft.com/office/drawing/2014/main" id="{00000000-0008-0000-0000-00008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08" name="Shape 30">
          <a:extLst>
            <a:ext uri="{FF2B5EF4-FFF2-40B4-BE49-F238E27FC236}">
              <a16:creationId xmlns:a16="http://schemas.microsoft.com/office/drawing/2014/main" id="{00000000-0008-0000-0000-00008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09" name="Shape 30">
          <a:extLst>
            <a:ext uri="{FF2B5EF4-FFF2-40B4-BE49-F238E27FC236}">
              <a16:creationId xmlns:a16="http://schemas.microsoft.com/office/drawing/2014/main" id="{00000000-0008-0000-0000-00008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10" name="Shape 30">
          <a:extLst>
            <a:ext uri="{FF2B5EF4-FFF2-40B4-BE49-F238E27FC236}">
              <a16:creationId xmlns:a16="http://schemas.microsoft.com/office/drawing/2014/main" id="{00000000-0008-0000-0000-00008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11" name="Shape 30">
          <a:extLst>
            <a:ext uri="{FF2B5EF4-FFF2-40B4-BE49-F238E27FC236}">
              <a16:creationId xmlns:a16="http://schemas.microsoft.com/office/drawing/2014/main" id="{00000000-0008-0000-0000-00008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12" name="Shape 30">
          <a:extLst>
            <a:ext uri="{FF2B5EF4-FFF2-40B4-BE49-F238E27FC236}">
              <a16:creationId xmlns:a16="http://schemas.microsoft.com/office/drawing/2014/main" id="{00000000-0008-0000-0000-00008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13" name="Shape 30">
          <a:extLst>
            <a:ext uri="{FF2B5EF4-FFF2-40B4-BE49-F238E27FC236}">
              <a16:creationId xmlns:a16="http://schemas.microsoft.com/office/drawing/2014/main" id="{00000000-0008-0000-0000-00008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14" name="Shape 30">
          <a:extLst>
            <a:ext uri="{FF2B5EF4-FFF2-40B4-BE49-F238E27FC236}">
              <a16:creationId xmlns:a16="http://schemas.microsoft.com/office/drawing/2014/main" id="{00000000-0008-0000-0000-00008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15" name="Shape 30">
          <a:extLst>
            <a:ext uri="{FF2B5EF4-FFF2-40B4-BE49-F238E27FC236}">
              <a16:creationId xmlns:a16="http://schemas.microsoft.com/office/drawing/2014/main" id="{00000000-0008-0000-0000-00008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16" name="Shape 30">
          <a:extLst>
            <a:ext uri="{FF2B5EF4-FFF2-40B4-BE49-F238E27FC236}">
              <a16:creationId xmlns:a16="http://schemas.microsoft.com/office/drawing/2014/main" id="{00000000-0008-0000-0000-00008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17" name="Shape 30">
          <a:extLst>
            <a:ext uri="{FF2B5EF4-FFF2-40B4-BE49-F238E27FC236}">
              <a16:creationId xmlns:a16="http://schemas.microsoft.com/office/drawing/2014/main" id="{00000000-0008-0000-0000-00008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18" name="Shape 29">
          <a:extLst>
            <a:ext uri="{FF2B5EF4-FFF2-40B4-BE49-F238E27FC236}">
              <a16:creationId xmlns:a16="http://schemas.microsoft.com/office/drawing/2014/main" id="{00000000-0008-0000-0000-00008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19" name="Shape 29">
          <a:extLst>
            <a:ext uri="{FF2B5EF4-FFF2-40B4-BE49-F238E27FC236}">
              <a16:creationId xmlns:a16="http://schemas.microsoft.com/office/drawing/2014/main" id="{00000000-0008-0000-0000-00008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20" name="Shape 29">
          <a:extLst>
            <a:ext uri="{FF2B5EF4-FFF2-40B4-BE49-F238E27FC236}">
              <a16:creationId xmlns:a16="http://schemas.microsoft.com/office/drawing/2014/main" id="{00000000-0008-0000-0000-00009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21" name="Shape 29">
          <a:extLst>
            <a:ext uri="{FF2B5EF4-FFF2-40B4-BE49-F238E27FC236}">
              <a16:creationId xmlns:a16="http://schemas.microsoft.com/office/drawing/2014/main" id="{00000000-0008-0000-0000-00009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22" name="Shape 30">
          <a:extLst>
            <a:ext uri="{FF2B5EF4-FFF2-40B4-BE49-F238E27FC236}">
              <a16:creationId xmlns:a16="http://schemas.microsoft.com/office/drawing/2014/main" id="{00000000-0008-0000-0000-00009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23" name="Shape 30">
          <a:extLst>
            <a:ext uri="{FF2B5EF4-FFF2-40B4-BE49-F238E27FC236}">
              <a16:creationId xmlns:a16="http://schemas.microsoft.com/office/drawing/2014/main" id="{00000000-0008-0000-0000-00009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24" name="Shape 30">
          <a:extLst>
            <a:ext uri="{FF2B5EF4-FFF2-40B4-BE49-F238E27FC236}">
              <a16:creationId xmlns:a16="http://schemas.microsoft.com/office/drawing/2014/main" id="{00000000-0008-0000-0000-00009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25" name="Shape 30">
          <a:extLst>
            <a:ext uri="{FF2B5EF4-FFF2-40B4-BE49-F238E27FC236}">
              <a16:creationId xmlns:a16="http://schemas.microsoft.com/office/drawing/2014/main" id="{00000000-0008-0000-0000-00009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26" name="Shape 30">
          <a:extLst>
            <a:ext uri="{FF2B5EF4-FFF2-40B4-BE49-F238E27FC236}">
              <a16:creationId xmlns:a16="http://schemas.microsoft.com/office/drawing/2014/main" id="{00000000-0008-0000-0000-00009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27" name="Shape 30">
          <a:extLst>
            <a:ext uri="{FF2B5EF4-FFF2-40B4-BE49-F238E27FC236}">
              <a16:creationId xmlns:a16="http://schemas.microsoft.com/office/drawing/2014/main" id="{00000000-0008-0000-0000-00009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28" name="Shape 30">
          <a:extLst>
            <a:ext uri="{FF2B5EF4-FFF2-40B4-BE49-F238E27FC236}">
              <a16:creationId xmlns:a16="http://schemas.microsoft.com/office/drawing/2014/main" id="{00000000-0008-0000-0000-00009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29" name="Shape 30">
          <a:extLst>
            <a:ext uri="{FF2B5EF4-FFF2-40B4-BE49-F238E27FC236}">
              <a16:creationId xmlns:a16="http://schemas.microsoft.com/office/drawing/2014/main" id="{00000000-0008-0000-0000-00009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30" name="Shape 30">
          <a:extLst>
            <a:ext uri="{FF2B5EF4-FFF2-40B4-BE49-F238E27FC236}">
              <a16:creationId xmlns:a16="http://schemas.microsoft.com/office/drawing/2014/main" id="{00000000-0008-0000-0000-00009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31" name="Shape 30">
          <a:extLst>
            <a:ext uri="{FF2B5EF4-FFF2-40B4-BE49-F238E27FC236}">
              <a16:creationId xmlns:a16="http://schemas.microsoft.com/office/drawing/2014/main" id="{00000000-0008-0000-0000-00009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32" name="Shape 30">
          <a:extLst>
            <a:ext uri="{FF2B5EF4-FFF2-40B4-BE49-F238E27FC236}">
              <a16:creationId xmlns:a16="http://schemas.microsoft.com/office/drawing/2014/main" id="{00000000-0008-0000-0000-00009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33" name="Shape 30">
          <a:extLst>
            <a:ext uri="{FF2B5EF4-FFF2-40B4-BE49-F238E27FC236}">
              <a16:creationId xmlns:a16="http://schemas.microsoft.com/office/drawing/2014/main" id="{00000000-0008-0000-0000-00009D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34" name="Shape 29">
          <a:extLst>
            <a:ext uri="{FF2B5EF4-FFF2-40B4-BE49-F238E27FC236}">
              <a16:creationId xmlns:a16="http://schemas.microsoft.com/office/drawing/2014/main" id="{00000000-0008-0000-0000-00009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35" name="Shape 29">
          <a:extLst>
            <a:ext uri="{FF2B5EF4-FFF2-40B4-BE49-F238E27FC236}">
              <a16:creationId xmlns:a16="http://schemas.microsoft.com/office/drawing/2014/main" id="{00000000-0008-0000-0000-00009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36" name="Shape 29">
          <a:extLst>
            <a:ext uri="{FF2B5EF4-FFF2-40B4-BE49-F238E27FC236}">
              <a16:creationId xmlns:a16="http://schemas.microsoft.com/office/drawing/2014/main" id="{00000000-0008-0000-0000-0000A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37" name="Shape 29">
          <a:extLst>
            <a:ext uri="{FF2B5EF4-FFF2-40B4-BE49-F238E27FC236}">
              <a16:creationId xmlns:a16="http://schemas.microsoft.com/office/drawing/2014/main" id="{00000000-0008-0000-0000-0000A1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38" name="Shape 30">
          <a:extLst>
            <a:ext uri="{FF2B5EF4-FFF2-40B4-BE49-F238E27FC236}">
              <a16:creationId xmlns:a16="http://schemas.microsoft.com/office/drawing/2014/main" id="{00000000-0008-0000-0000-0000A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39" name="Shape 30">
          <a:extLst>
            <a:ext uri="{FF2B5EF4-FFF2-40B4-BE49-F238E27FC236}">
              <a16:creationId xmlns:a16="http://schemas.microsoft.com/office/drawing/2014/main" id="{00000000-0008-0000-0000-0000A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40" name="Shape 30">
          <a:extLst>
            <a:ext uri="{FF2B5EF4-FFF2-40B4-BE49-F238E27FC236}">
              <a16:creationId xmlns:a16="http://schemas.microsoft.com/office/drawing/2014/main" id="{00000000-0008-0000-0000-0000A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41" name="Shape 30">
          <a:extLst>
            <a:ext uri="{FF2B5EF4-FFF2-40B4-BE49-F238E27FC236}">
              <a16:creationId xmlns:a16="http://schemas.microsoft.com/office/drawing/2014/main" id="{00000000-0008-0000-0000-0000A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42" name="Shape 30">
          <a:extLst>
            <a:ext uri="{FF2B5EF4-FFF2-40B4-BE49-F238E27FC236}">
              <a16:creationId xmlns:a16="http://schemas.microsoft.com/office/drawing/2014/main" id="{00000000-0008-0000-0000-0000A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43" name="Shape 30">
          <a:extLst>
            <a:ext uri="{FF2B5EF4-FFF2-40B4-BE49-F238E27FC236}">
              <a16:creationId xmlns:a16="http://schemas.microsoft.com/office/drawing/2014/main" id="{00000000-0008-0000-0000-0000A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44" name="Shape 30">
          <a:extLst>
            <a:ext uri="{FF2B5EF4-FFF2-40B4-BE49-F238E27FC236}">
              <a16:creationId xmlns:a16="http://schemas.microsoft.com/office/drawing/2014/main" id="{00000000-0008-0000-0000-0000A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45" name="Shape 30">
          <a:extLst>
            <a:ext uri="{FF2B5EF4-FFF2-40B4-BE49-F238E27FC236}">
              <a16:creationId xmlns:a16="http://schemas.microsoft.com/office/drawing/2014/main" id="{00000000-0008-0000-0000-0000A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46" name="Shape 30">
          <a:extLst>
            <a:ext uri="{FF2B5EF4-FFF2-40B4-BE49-F238E27FC236}">
              <a16:creationId xmlns:a16="http://schemas.microsoft.com/office/drawing/2014/main" id="{00000000-0008-0000-0000-0000A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47" name="Shape 30">
          <a:extLst>
            <a:ext uri="{FF2B5EF4-FFF2-40B4-BE49-F238E27FC236}">
              <a16:creationId xmlns:a16="http://schemas.microsoft.com/office/drawing/2014/main" id="{00000000-0008-0000-0000-0000A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465</xdr:row>
      <xdr:rowOff>0</xdr:rowOff>
    </xdr:from>
    <xdr:ext cx="771525" cy="857250"/>
    <xdr:sp macro="" textlink="">
      <xdr:nvSpPr>
        <xdr:cNvPr id="5548" name="Shape 11">
          <a:extLst>
            <a:ext uri="{FF2B5EF4-FFF2-40B4-BE49-F238E27FC236}">
              <a16:creationId xmlns:a16="http://schemas.microsoft.com/office/drawing/2014/main" id="{00000000-0008-0000-0000-0000A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49" name="Shape 29">
          <a:extLst>
            <a:ext uri="{FF2B5EF4-FFF2-40B4-BE49-F238E27FC236}">
              <a16:creationId xmlns:a16="http://schemas.microsoft.com/office/drawing/2014/main" id="{00000000-0008-0000-0000-0000AD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50" name="Shape 29">
          <a:extLst>
            <a:ext uri="{FF2B5EF4-FFF2-40B4-BE49-F238E27FC236}">
              <a16:creationId xmlns:a16="http://schemas.microsoft.com/office/drawing/2014/main" id="{00000000-0008-0000-0000-0000A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51" name="Shape 29">
          <a:extLst>
            <a:ext uri="{FF2B5EF4-FFF2-40B4-BE49-F238E27FC236}">
              <a16:creationId xmlns:a16="http://schemas.microsoft.com/office/drawing/2014/main" id="{00000000-0008-0000-0000-0000A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52" name="Shape 29">
          <a:extLst>
            <a:ext uri="{FF2B5EF4-FFF2-40B4-BE49-F238E27FC236}">
              <a16:creationId xmlns:a16="http://schemas.microsoft.com/office/drawing/2014/main" id="{00000000-0008-0000-0000-0000B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53" name="Shape 30">
          <a:extLst>
            <a:ext uri="{FF2B5EF4-FFF2-40B4-BE49-F238E27FC236}">
              <a16:creationId xmlns:a16="http://schemas.microsoft.com/office/drawing/2014/main" id="{00000000-0008-0000-0000-0000B1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54" name="Shape 30">
          <a:extLst>
            <a:ext uri="{FF2B5EF4-FFF2-40B4-BE49-F238E27FC236}">
              <a16:creationId xmlns:a16="http://schemas.microsoft.com/office/drawing/2014/main" id="{00000000-0008-0000-0000-0000B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55" name="Shape 30">
          <a:extLst>
            <a:ext uri="{FF2B5EF4-FFF2-40B4-BE49-F238E27FC236}">
              <a16:creationId xmlns:a16="http://schemas.microsoft.com/office/drawing/2014/main" id="{00000000-0008-0000-0000-0000B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56" name="Shape 30">
          <a:extLst>
            <a:ext uri="{FF2B5EF4-FFF2-40B4-BE49-F238E27FC236}">
              <a16:creationId xmlns:a16="http://schemas.microsoft.com/office/drawing/2014/main" id="{00000000-0008-0000-0000-0000B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57" name="Shape 30">
          <a:extLst>
            <a:ext uri="{FF2B5EF4-FFF2-40B4-BE49-F238E27FC236}">
              <a16:creationId xmlns:a16="http://schemas.microsoft.com/office/drawing/2014/main" id="{00000000-0008-0000-0000-0000B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58" name="Shape 30">
          <a:extLst>
            <a:ext uri="{FF2B5EF4-FFF2-40B4-BE49-F238E27FC236}">
              <a16:creationId xmlns:a16="http://schemas.microsoft.com/office/drawing/2014/main" id="{00000000-0008-0000-0000-0000B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59" name="Shape 30">
          <a:extLst>
            <a:ext uri="{FF2B5EF4-FFF2-40B4-BE49-F238E27FC236}">
              <a16:creationId xmlns:a16="http://schemas.microsoft.com/office/drawing/2014/main" id="{00000000-0008-0000-0000-0000B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60" name="Shape 30">
          <a:extLst>
            <a:ext uri="{FF2B5EF4-FFF2-40B4-BE49-F238E27FC236}">
              <a16:creationId xmlns:a16="http://schemas.microsoft.com/office/drawing/2014/main" id="{00000000-0008-0000-0000-0000B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61" name="Shape 30">
          <a:extLst>
            <a:ext uri="{FF2B5EF4-FFF2-40B4-BE49-F238E27FC236}">
              <a16:creationId xmlns:a16="http://schemas.microsoft.com/office/drawing/2014/main" id="{00000000-0008-0000-0000-0000B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62" name="Shape 30">
          <a:extLst>
            <a:ext uri="{FF2B5EF4-FFF2-40B4-BE49-F238E27FC236}">
              <a16:creationId xmlns:a16="http://schemas.microsoft.com/office/drawing/2014/main" id="{00000000-0008-0000-0000-0000B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63" name="Shape 30">
          <a:extLst>
            <a:ext uri="{FF2B5EF4-FFF2-40B4-BE49-F238E27FC236}">
              <a16:creationId xmlns:a16="http://schemas.microsoft.com/office/drawing/2014/main" id="{00000000-0008-0000-0000-0000B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64" name="Shape 30">
          <a:extLst>
            <a:ext uri="{FF2B5EF4-FFF2-40B4-BE49-F238E27FC236}">
              <a16:creationId xmlns:a16="http://schemas.microsoft.com/office/drawing/2014/main" id="{00000000-0008-0000-0000-0000B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65" name="Shape 29">
          <a:extLst>
            <a:ext uri="{FF2B5EF4-FFF2-40B4-BE49-F238E27FC236}">
              <a16:creationId xmlns:a16="http://schemas.microsoft.com/office/drawing/2014/main" id="{00000000-0008-0000-0000-0000BD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66" name="Shape 29">
          <a:extLst>
            <a:ext uri="{FF2B5EF4-FFF2-40B4-BE49-F238E27FC236}">
              <a16:creationId xmlns:a16="http://schemas.microsoft.com/office/drawing/2014/main" id="{00000000-0008-0000-0000-0000B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67" name="Shape 29">
          <a:extLst>
            <a:ext uri="{FF2B5EF4-FFF2-40B4-BE49-F238E27FC236}">
              <a16:creationId xmlns:a16="http://schemas.microsoft.com/office/drawing/2014/main" id="{00000000-0008-0000-0000-0000B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68" name="Shape 29">
          <a:extLst>
            <a:ext uri="{FF2B5EF4-FFF2-40B4-BE49-F238E27FC236}">
              <a16:creationId xmlns:a16="http://schemas.microsoft.com/office/drawing/2014/main" id="{00000000-0008-0000-0000-0000C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69" name="Shape 30">
          <a:extLst>
            <a:ext uri="{FF2B5EF4-FFF2-40B4-BE49-F238E27FC236}">
              <a16:creationId xmlns:a16="http://schemas.microsoft.com/office/drawing/2014/main" id="{00000000-0008-0000-0000-0000C1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70" name="Shape 30">
          <a:extLst>
            <a:ext uri="{FF2B5EF4-FFF2-40B4-BE49-F238E27FC236}">
              <a16:creationId xmlns:a16="http://schemas.microsoft.com/office/drawing/2014/main" id="{00000000-0008-0000-0000-0000C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71" name="Shape 30">
          <a:extLst>
            <a:ext uri="{FF2B5EF4-FFF2-40B4-BE49-F238E27FC236}">
              <a16:creationId xmlns:a16="http://schemas.microsoft.com/office/drawing/2014/main" id="{00000000-0008-0000-0000-0000C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72" name="Shape 30">
          <a:extLst>
            <a:ext uri="{FF2B5EF4-FFF2-40B4-BE49-F238E27FC236}">
              <a16:creationId xmlns:a16="http://schemas.microsoft.com/office/drawing/2014/main" id="{00000000-0008-0000-0000-0000C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73" name="Shape 30">
          <a:extLst>
            <a:ext uri="{FF2B5EF4-FFF2-40B4-BE49-F238E27FC236}">
              <a16:creationId xmlns:a16="http://schemas.microsoft.com/office/drawing/2014/main" id="{00000000-0008-0000-0000-0000C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74" name="Shape 30">
          <a:extLst>
            <a:ext uri="{FF2B5EF4-FFF2-40B4-BE49-F238E27FC236}">
              <a16:creationId xmlns:a16="http://schemas.microsoft.com/office/drawing/2014/main" id="{00000000-0008-0000-0000-0000C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75" name="Shape 30">
          <a:extLst>
            <a:ext uri="{FF2B5EF4-FFF2-40B4-BE49-F238E27FC236}">
              <a16:creationId xmlns:a16="http://schemas.microsoft.com/office/drawing/2014/main" id="{00000000-0008-0000-0000-0000C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76" name="Shape 30">
          <a:extLst>
            <a:ext uri="{FF2B5EF4-FFF2-40B4-BE49-F238E27FC236}">
              <a16:creationId xmlns:a16="http://schemas.microsoft.com/office/drawing/2014/main" id="{00000000-0008-0000-0000-0000C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77" name="Shape 30">
          <a:extLst>
            <a:ext uri="{FF2B5EF4-FFF2-40B4-BE49-F238E27FC236}">
              <a16:creationId xmlns:a16="http://schemas.microsoft.com/office/drawing/2014/main" id="{00000000-0008-0000-0000-0000C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78" name="Shape 30">
          <a:extLst>
            <a:ext uri="{FF2B5EF4-FFF2-40B4-BE49-F238E27FC236}">
              <a16:creationId xmlns:a16="http://schemas.microsoft.com/office/drawing/2014/main" id="{00000000-0008-0000-0000-0000C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79" name="Shape 30">
          <a:extLst>
            <a:ext uri="{FF2B5EF4-FFF2-40B4-BE49-F238E27FC236}">
              <a16:creationId xmlns:a16="http://schemas.microsoft.com/office/drawing/2014/main" id="{00000000-0008-0000-0000-0000C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80" name="Shape 30">
          <a:extLst>
            <a:ext uri="{FF2B5EF4-FFF2-40B4-BE49-F238E27FC236}">
              <a16:creationId xmlns:a16="http://schemas.microsoft.com/office/drawing/2014/main" id="{00000000-0008-0000-0000-0000CC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81" name="Shape 29">
          <a:extLst>
            <a:ext uri="{FF2B5EF4-FFF2-40B4-BE49-F238E27FC236}">
              <a16:creationId xmlns:a16="http://schemas.microsoft.com/office/drawing/2014/main" id="{00000000-0008-0000-0000-0000CD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82" name="Shape 29">
          <a:extLst>
            <a:ext uri="{FF2B5EF4-FFF2-40B4-BE49-F238E27FC236}">
              <a16:creationId xmlns:a16="http://schemas.microsoft.com/office/drawing/2014/main" id="{00000000-0008-0000-0000-0000C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83" name="Shape 29">
          <a:extLst>
            <a:ext uri="{FF2B5EF4-FFF2-40B4-BE49-F238E27FC236}">
              <a16:creationId xmlns:a16="http://schemas.microsoft.com/office/drawing/2014/main" id="{00000000-0008-0000-0000-0000C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84" name="Shape 29">
          <a:extLst>
            <a:ext uri="{FF2B5EF4-FFF2-40B4-BE49-F238E27FC236}">
              <a16:creationId xmlns:a16="http://schemas.microsoft.com/office/drawing/2014/main" id="{00000000-0008-0000-0000-0000D0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85" name="Shape 30">
          <a:extLst>
            <a:ext uri="{FF2B5EF4-FFF2-40B4-BE49-F238E27FC236}">
              <a16:creationId xmlns:a16="http://schemas.microsoft.com/office/drawing/2014/main" id="{00000000-0008-0000-0000-0000D1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86" name="Shape 30">
          <a:extLst>
            <a:ext uri="{FF2B5EF4-FFF2-40B4-BE49-F238E27FC236}">
              <a16:creationId xmlns:a16="http://schemas.microsoft.com/office/drawing/2014/main" id="{00000000-0008-0000-0000-0000D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87" name="Shape 30">
          <a:extLst>
            <a:ext uri="{FF2B5EF4-FFF2-40B4-BE49-F238E27FC236}">
              <a16:creationId xmlns:a16="http://schemas.microsoft.com/office/drawing/2014/main" id="{00000000-0008-0000-0000-0000D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88" name="Shape 30">
          <a:extLst>
            <a:ext uri="{FF2B5EF4-FFF2-40B4-BE49-F238E27FC236}">
              <a16:creationId xmlns:a16="http://schemas.microsoft.com/office/drawing/2014/main" id="{00000000-0008-0000-0000-0000D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89" name="Shape 30">
          <a:extLst>
            <a:ext uri="{FF2B5EF4-FFF2-40B4-BE49-F238E27FC236}">
              <a16:creationId xmlns:a16="http://schemas.microsoft.com/office/drawing/2014/main" id="{00000000-0008-0000-0000-0000D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90" name="Shape 30">
          <a:extLst>
            <a:ext uri="{FF2B5EF4-FFF2-40B4-BE49-F238E27FC236}">
              <a16:creationId xmlns:a16="http://schemas.microsoft.com/office/drawing/2014/main" id="{00000000-0008-0000-0000-0000D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91" name="Shape 30">
          <a:extLst>
            <a:ext uri="{FF2B5EF4-FFF2-40B4-BE49-F238E27FC236}">
              <a16:creationId xmlns:a16="http://schemas.microsoft.com/office/drawing/2014/main" id="{00000000-0008-0000-0000-0000D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92" name="Shape 30">
          <a:extLst>
            <a:ext uri="{FF2B5EF4-FFF2-40B4-BE49-F238E27FC236}">
              <a16:creationId xmlns:a16="http://schemas.microsoft.com/office/drawing/2014/main" id="{00000000-0008-0000-0000-0000D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93" name="Shape 30">
          <a:extLst>
            <a:ext uri="{FF2B5EF4-FFF2-40B4-BE49-F238E27FC236}">
              <a16:creationId xmlns:a16="http://schemas.microsoft.com/office/drawing/2014/main" id="{00000000-0008-0000-0000-0000D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594" name="Shape 30">
          <a:extLst>
            <a:ext uri="{FF2B5EF4-FFF2-40B4-BE49-F238E27FC236}">
              <a16:creationId xmlns:a16="http://schemas.microsoft.com/office/drawing/2014/main" id="{00000000-0008-0000-0000-0000D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465</xdr:row>
      <xdr:rowOff>0</xdr:rowOff>
    </xdr:from>
    <xdr:ext cx="771525" cy="857250"/>
    <xdr:sp macro="" textlink="">
      <xdr:nvSpPr>
        <xdr:cNvPr id="5595" name="Shape 11">
          <a:extLst>
            <a:ext uri="{FF2B5EF4-FFF2-40B4-BE49-F238E27FC236}">
              <a16:creationId xmlns:a16="http://schemas.microsoft.com/office/drawing/2014/main" id="{00000000-0008-0000-0000-0000D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96" name="Shape 29">
          <a:extLst>
            <a:ext uri="{FF2B5EF4-FFF2-40B4-BE49-F238E27FC236}">
              <a16:creationId xmlns:a16="http://schemas.microsoft.com/office/drawing/2014/main" id="{00000000-0008-0000-0000-0000DC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97" name="Shape 29">
          <a:extLst>
            <a:ext uri="{FF2B5EF4-FFF2-40B4-BE49-F238E27FC236}">
              <a16:creationId xmlns:a16="http://schemas.microsoft.com/office/drawing/2014/main" id="{00000000-0008-0000-0000-0000DD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98" name="Shape 29">
          <a:extLst>
            <a:ext uri="{FF2B5EF4-FFF2-40B4-BE49-F238E27FC236}">
              <a16:creationId xmlns:a16="http://schemas.microsoft.com/office/drawing/2014/main" id="{00000000-0008-0000-0000-0000D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599" name="Shape 29">
          <a:extLst>
            <a:ext uri="{FF2B5EF4-FFF2-40B4-BE49-F238E27FC236}">
              <a16:creationId xmlns:a16="http://schemas.microsoft.com/office/drawing/2014/main" id="{00000000-0008-0000-0000-0000D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00" name="Shape 30">
          <a:extLst>
            <a:ext uri="{FF2B5EF4-FFF2-40B4-BE49-F238E27FC236}">
              <a16:creationId xmlns:a16="http://schemas.microsoft.com/office/drawing/2014/main" id="{00000000-0008-0000-0000-0000E0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01" name="Shape 30">
          <a:extLst>
            <a:ext uri="{FF2B5EF4-FFF2-40B4-BE49-F238E27FC236}">
              <a16:creationId xmlns:a16="http://schemas.microsoft.com/office/drawing/2014/main" id="{00000000-0008-0000-0000-0000E1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02" name="Shape 30">
          <a:extLst>
            <a:ext uri="{FF2B5EF4-FFF2-40B4-BE49-F238E27FC236}">
              <a16:creationId xmlns:a16="http://schemas.microsoft.com/office/drawing/2014/main" id="{00000000-0008-0000-0000-0000E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03" name="Shape 30">
          <a:extLst>
            <a:ext uri="{FF2B5EF4-FFF2-40B4-BE49-F238E27FC236}">
              <a16:creationId xmlns:a16="http://schemas.microsoft.com/office/drawing/2014/main" id="{00000000-0008-0000-0000-0000E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04" name="Shape 30">
          <a:extLst>
            <a:ext uri="{FF2B5EF4-FFF2-40B4-BE49-F238E27FC236}">
              <a16:creationId xmlns:a16="http://schemas.microsoft.com/office/drawing/2014/main" id="{00000000-0008-0000-0000-0000E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05" name="Shape 30">
          <a:extLst>
            <a:ext uri="{FF2B5EF4-FFF2-40B4-BE49-F238E27FC236}">
              <a16:creationId xmlns:a16="http://schemas.microsoft.com/office/drawing/2014/main" id="{00000000-0008-0000-0000-0000E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06" name="Shape 30">
          <a:extLst>
            <a:ext uri="{FF2B5EF4-FFF2-40B4-BE49-F238E27FC236}">
              <a16:creationId xmlns:a16="http://schemas.microsoft.com/office/drawing/2014/main" id="{00000000-0008-0000-0000-0000E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07" name="Shape 30">
          <a:extLst>
            <a:ext uri="{FF2B5EF4-FFF2-40B4-BE49-F238E27FC236}">
              <a16:creationId xmlns:a16="http://schemas.microsoft.com/office/drawing/2014/main" id="{00000000-0008-0000-0000-0000E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08" name="Shape 30">
          <a:extLst>
            <a:ext uri="{FF2B5EF4-FFF2-40B4-BE49-F238E27FC236}">
              <a16:creationId xmlns:a16="http://schemas.microsoft.com/office/drawing/2014/main" id="{00000000-0008-0000-0000-0000E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09" name="Shape 30">
          <a:extLst>
            <a:ext uri="{FF2B5EF4-FFF2-40B4-BE49-F238E27FC236}">
              <a16:creationId xmlns:a16="http://schemas.microsoft.com/office/drawing/2014/main" id="{00000000-0008-0000-0000-0000E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10" name="Shape 30">
          <a:extLst>
            <a:ext uri="{FF2B5EF4-FFF2-40B4-BE49-F238E27FC236}">
              <a16:creationId xmlns:a16="http://schemas.microsoft.com/office/drawing/2014/main" id="{00000000-0008-0000-0000-0000E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11" name="Shape 30">
          <a:extLst>
            <a:ext uri="{FF2B5EF4-FFF2-40B4-BE49-F238E27FC236}">
              <a16:creationId xmlns:a16="http://schemas.microsoft.com/office/drawing/2014/main" id="{00000000-0008-0000-0000-0000E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12" name="Shape 29">
          <a:extLst>
            <a:ext uri="{FF2B5EF4-FFF2-40B4-BE49-F238E27FC236}">
              <a16:creationId xmlns:a16="http://schemas.microsoft.com/office/drawing/2014/main" id="{00000000-0008-0000-0000-0000EC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13" name="Shape 29">
          <a:extLst>
            <a:ext uri="{FF2B5EF4-FFF2-40B4-BE49-F238E27FC236}">
              <a16:creationId xmlns:a16="http://schemas.microsoft.com/office/drawing/2014/main" id="{00000000-0008-0000-0000-0000ED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14" name="Shape 29">
          <a:extLst>
            <a:ext uri="{FF2B5EF4-FFF2-40B4-BE49-F238E27FC236}">
              <a16:creationId xmlns:a16="http://schemas.microsoft.com/office/drawing/2014/main" id="{00000000-0008-0000-0000-0000E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15" name="Shape 29">
          <a:extLst>
            <a:ext uri="{FF2B5EF4-FFF2-40B4-BE49-F238E27FC236}">
              <a16:creationId xmlns:a16="http://schemas.microsoft.com/office/drawing/2014/main" id="{00000000-0008-0000-0000-0000E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16" name="Shape 30">
          <a:extLst>
            <a:ext uri="{FF2B5EF4-FFF2-40B4-BE49-F238E27FC236}">
              <a16:creationId xmlns:a16="http://schemas.microsoft.com/office/drawing/2014/main" id="{00000000-0008-0000-0000-0000F0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17" name="Shape 30">
          <a:extLst>
            <a:ext uri="{FF2B5EF4-FFF2-40B4-BE49-F238E27FC236}">
              <a16:creationId xmlns:a16="http://schemas.microsoft.com/office/drawing/2014/main" id="{00000000-0008-0000-0000-0000F1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18" name="Shape 30">
          <a:extLst>
            <a:ext uri="{FF2B5EF4-FFF2-40B4-BE49-F238E27FC236}">
              <a16:creationId xmlns:a16="http://schemas.microsoft.com/office/drawing/2014/main" id="{00000000-0008-0000-0000-0000F2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19" name="Shape 30">
          <a:extLst>
            <a:ext uri="{FF2B5EF4-FFF2-40B4-BE49-F238E27FC236}">
              <a16:creationId xmlns:a16="http://schemas.microsoft.com/office/drawing/2014/main" id="{00000000-0008-0000-0000-0000F3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20" name="Shape 30">
          <a:extLst>
            <a:ext uri="{FF2B5EF4-FFF2-40B4-BE49-F238E27FC236}">
              <a16:creationId xmlns:a16="http://schemas.microsoft.com/office/drawing/2014/main" id="{00000000-0008-0000-0000-0000F4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21" name="Shape 30">
          <a:extLst>
            <a:ext uri="{FF2B5EF4-FFF2-40B4-BE49-F238E27FC236}">
              <a16:creationId xmlns:a16="http://schemas.microsoft.com/office/drawing/2014/main" id="{00000000-0008-0000-0000-0000F5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22" name="Shape 30">
          <a:extLst>
            <a:ext uri="{FF2B5EF4-FFF2-40B4-BE49-F238E27FC236}">
              <a16:creationId xmlns:a16="http://schemas.microsoft.com/office/drawing/2014/main" id="{00000000-0008-0000-0000-0000F6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23" name="Shape 30">
          <a:extLst>
            <a:ext uri="{FF2B5EF4-FFF2-40B4-BE49-F238E27FC236}">
              <a16:creationId xmlns:a16="http://schemas.microsoft.com/office/drawing/2014/main" id="{00000000-0008-0000-0000-0000F7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24" name="Shape 30">
          <a:extLst>
            <a:ext uri="{FF2B5EF4-FFF2-40B4-BE49-F238E27FC236}">
              <a16:creationId xmlns:a16="http://schemas.microsoft.com/office/drawing/2014/main" id="{00000000-0008-0000-0000-0000F8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25" name="Shape 30">
          <a:extLst>
            <a:ext uri="{FF2B5EF4-FFF2-40B4-BE49-F238E27FC236}">
              <a16:creationId xmlns:a16="http://schemas.microsoft.com/office/drawing/2014/main" id="{00000000-0008-0000-0000-0000F9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26" name="Shape 30">
          <a:extLst>
            <a:ext uri="{FF2B5EF4-FFF2-40B4-BE49-F238E27FC236}">
              <a16:creationId xmlns:a16="http://schemas.microsoft.com/office/drawing/2014/main" id="{00000000-0008-0000-0000-0000FA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27" name="Shape 30">
          <a:extLst>
            <a:ext uri="{FF2B5EF4-FFF2-40B4-BE49-F238E27FC236}">
              <a16:creationId xmlns:a16="http://schemas.microsoft.com/office/drawing/2014/main" id="{00000000-0008-0000-0000-0000FB15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28" name="Shape 29">
          <a:extLst>
            <a:ext uri="{FF2B5EF4-FFF2-40B4-BE49-F238E27FC236}">
              <a16:creationId xmlns:a16="http://schemas.microsoft.com/office/drawing/2014/main" id="{00000000-0008-0000-0000-0000FC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29" name="Shape 29">
          <a:extLst>
            <a:ext uri="{FF2B5EF4-FFF2-40B4-BE49-F238E27FC236}">
              <a16:creationId xmlns:a16="http://schemas.microsoft.com/office/drawing/2014/main" id="{00000000-0008-0000-0000-0000FD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30" name="Shape 29">
          <a:extLst>
            <a:ext uri="{FF2B5EF4-FFF2-40B4-BE49-F238E27FC236}">
              <a16:creationId xmlns:a16="http://schemas.microsoft.com/office/drawing/2014/main" id="{00000000-0008-0000-0000-0000FE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31" name="Shape 29">
          <a:extLst>
            <a:ext uri="{FF2B5EF4-FFF2-40B4-BE49-F238E27FC236}">
              <a16:creationId xmlns:a16="http://schemas.microsoft.com/office/drawing/2014/main" id="{00000000-0008-0000-0000-0000FF15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32" name="Shape 30">
          <a:extLst>
            <a:ext uri="{FF2B5EF4-FFF2-40B4-BE49-F238E27FC236}">
              <a16:creationId xmlns:a16="http://schemas.microsoft.com/office/drawing/2014/main" id="{00000000-0008-0000-0000-00000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33" name="Shape 30">
          <a:extLst>
            <a:ext uri="{FF2B5EF4-FFF2-40B4-BE49-F238E27FC236}">
              <a16:creationId xmlns:a16="http://schemas.microsoft.com/office/drawing/2014/main" id="{00000000-0008-0000-0000-00000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34" name="Shape 30">
          <a:extLst>
            <a:ext uri="{FF2B5EF4-FFF2-40B4-BE49-F238E27FC236}">
              <a16:creationId xmlns:a16="http://schemas.microsoft.com/office/drawing/2014/main" id="{00000000-0008-0000-0000-00000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35" name="Shape 30">
          <a:extLst>
            <a:ext uri="{FF2B5EF4-FFF2-40B4-BE49-F238E27FC236}">
              <a16:creationId xmlns:a16="http://schemas.microsoft.com/office/drawing/2014/main" id="{00000000-0008-0000-0000-00000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36" name="Shape 30">
          <a:extLst>
            <a:ext uri="{FF2B5EF4-FFF2-40B4-BE49-F238E27FC236}">
              <a16:creationId xmlns:a16="http://schemas.microsoft.com/office/drawing/2014/main" id="{00000000-0008-0000-0000-00000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37" name="Shape 30">
          <a:extLst>
            <a:ext uri="{FF2B5EF4-FFF2-40B4-BE49-F238E27FC236}">
              <a16:creationId xmlns:a16="http://schemas.microsoft.com/office/drawing/2014/main" id="{00000000-0008-0000-0000-00000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38" name="Shape 30">
          <a:extLst>
            <a:ext uri="{FF2B5EF4-FFF2-40B4-BE49-F238E27FC236}">
              <a16:creationId xmlns:a16="http://schemas.microsoft.com/office/drawing/2014/main" id="{00000000-0008-0000-0000-00000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39" name="Shape 30">
          <a:extLst>
            <a:ext uri="{FF2B5EF4-FFF2-40B4-BE49-F238E27FC236}">
              <a16:creationId xmlns:a16="http://schemas.microsoft.com/office/drawing/2014/main" id="{00000000-0008-0000-0000-00000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40" name="Shape 30">
          <a:extLst>
            <a:ext uri="{FF2B5EF4-FFF2-40B4-BE49-F238E27FC236}">
              <a16:creationId xmlns:a16="http://schemas.microsoft.com/office/drawing/2014/main" id="{00000000-0008-0000-0000-00000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41" name="Shape 30">
          <a:extLst>
            <a:ext uri="{FF2B5EF4-FFF2-40B4-BE49-F238E27FC236}">
              <a16:creationId xmlns:a16="http://schemas.microsoft.com/office/drawing/2014/main" id="{00000000-0008-0000-0000-000009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465</xdr:row>
      <xdr:rowOff>0</xdr:rowOff>
    </xdr:from>
    <xdr:ext cx="771525" cy="857250"/>
    <xdr:sp macro="" textlink="">
      <xdr:nvSpPr>
        <xdr:cNvPr id="5642" name="Shape 11">
          <a:extLst>
            <a:ext uri="{FF2B5EF4-FFF2-40B4-BE49-F238E27FC236}">
              <a16:creationId xmlns:a16="http://schemas.microsoft.com/office/drawing/2014/main" id="{00000000-0008-0000-0000-00000A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43" name="Shape 29">
          <a:extLst>
            <a:ext uri="{FF2B5EF4-FFF2-40B4-BE49-F238E27FC236}">
              <a16:creationId xmlns:a16="http://schemas.microsoft.com/office/drawing/2014/main" id="{00000000-0008-0000-0000-00000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44" name="Shape 29">
          <a:extLst>
            <a:ext uri="{FF2B5EF4-FFF2-40B4-BE49-F238E27FC236}">
              <a16:creationId xmlns:a16="http://schemas.microsoft.com/office/drawing/2014/main" id="{00000000-0008-0000-0000-00000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45" name="Shape 29">
          <a:extLst>
            <a:ext uri="{FF2B5EF4-FFF2-40B4-BE49-F238E27FC236}">
              <a16:creationId xmlns:a16="http://schemas.microsoft.com/office/drawing/2014/main" id="{00000000-0008-0000-0000-00000D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46" name="Shape 29">
          <a:extLst>
            <a:ext uri="{FF2B5EF4-FFF2-40B4-BE49-F238E27FC236}">
              <a16:creationId xmlns:a16="http://schemas.microsoft.com/office/drawing/2014/main" id="{00000000-0008-0000-0000-00000E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47" name="Shape 30">
          <a:extLst>
            <a:ext uri="{FF2B5EF4-FFF2-40B4-BE49-F238E27FC236}">
              <a16:creationId xmlns:a16="http://schemas.microsoft.com/office/drawing/2014/main" id="{00000000-0008-0000-0000-00000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48" name="Shape 30">
          <a:extLst>
            <a:ext uri="{FF2B5EF4-FFF2-40B4-BE49-F238E27FC236}">
              <a16:creationId xmlns:a16="http://schemas.microsoft.com/office/drawing/2014/main" id="{00000000-0008-0000-0000-00001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49" name="Shape 30">
          <a:extLst>
            <a:ext uri="{FF2B5EF4-FFF2-40B4-BE49-F238E27FC236}">
              <a16:creationId xmlns:a16="http://schemas.microsoft.com/office/drawing/2014/main" id="{00000000-0008-0000-0000-00001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50" name="Shape 30">
          <a:extLst>
            <a:ext uri="{FF2B5EF4-FFF2-40B4-BE49-F238E27FC236}">
              <a16:creationId xmlns:a16="http://schemas.microsoft.com/office/drawing/2014/main" id="{00000000-0008-0000-0000-00001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51" name="Shape 30">
          <a:extLst>
            <a:ext uri="{FF2B5EF4-FFF2-40B4-BE49-F238E27FC236}">
              <a16:creationId xmlns:a16="http://schemas.microsoft.com/office/drawing/2014/main" id="{00000000-0008-0000-0000-00001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52" name="Shape 30">
          <a:extLst>
            <a:ext uri="{FF2B5EF4-FFF2-40B4-BE49-F238E27FC236}">
              <a16:creationId xmlns:a16="http://schemas.microsoft.com/office/drawing/2014/main" id="{00000000-0008-0000-0000-00001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53" name="Shape 30">
          <a:extLst>
            <a:ext uri="{FF2B5EF4-FFF2-40B4-BE49-F238E27FC236}">
              <a16:creationId xmlns:a16="http://schemas.microsoft.com/office/drawing/2014/main" id="{00000000-0008-0000-0000-00001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54" name="Shape 30">
          <a:extLst>
            <a:ext uri="{FF2B5EF4-FFF2-40B4-BE49-F238E27FC236}">
              <a16:creationId xmlns:a16="http://schemas.microsoft.com/office/drawing/2014/main" id="{00000000-0008-0000-0000-00001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55" name="Shape 30">
          <a:extLst>
            <a:ext uri="{FF2B5EF4-FFF2-40B4-BE49-F238E27FC236}">
              <a16:creationId xmlns:a16="http://schemas.microsoft.com/office/drawing/2014/main" id="{00000000-0008-0000-0000-00001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56" name="Shape 30">
          <a:extLst>
            <a:ext uri="{FF2B5EF4-FFF2-40B4-BE49-F238E27FC236}">
              <a16:creationId xmlns:a16="http://schemas.microsoft.com/office/drawing/2014/main" id="{00000000-0008-0000-0000-00001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57" name="Shape 30">
          <a:extLst>
            <a:ext uri="{FF2B5EF4-FFF2-40B4-BE49-F238E27FC236}">
              <a16:creationId xmlns:a16="http://schemas.microsoft.com/office/drawing/2014/main" id="{00000000-0008-0000-0000-000019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58" name="Shape 30">
          <a:extLst>
            <a:ext uri="{FF2B5EF4-FFF2-40B4-BE49-F238E27FC236}">
              <a16:creationId xmlns:a16="http://schemas.microsoft.com/office/drawing/2014/main" id="{00000000-0008-0000-0000-00001A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59" name="Shape 29">
          <a:extLst>
            <a:ext uri="{FF2B5EF4-FFF2-40B4-BE49-F238E27FC236}">
              <a16:creationId xmlns:a16="http://schemas.microsoft.com/office/drawing/2014/main" id="{00000000-0008-0000-0000-00001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60" name="Shape 29">
          <a:extLst>
            <a:ext uri="{FF2B5EF4-FFF2-40B4-BE49-F238E27FC236}">
              <a16:creationId xmlns:a16="http://schemas.microsoft.com/office/drawing/2014/main" id="{00000000-0008-0000-0000-00001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61" name="Shape 29">
          <a:extLst>
            <a:ext uri="{FF2B5EF4-FFF2-40B4-BE49-F238E27FC236}">
              <a16:creationId xmlns:a16="http://schemas.microsoft.com/office/drawing/2014/main" id="{00000000-0008-0000-0000-00001D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62" name="Shape 29">
          <a:extLst>
            <a:ext uri="{FF2B5EF4-FFF2-40B4-BE49-F238E27FC236}">
              <a16:creationId xmlns:a16="http://schemas.microsoft.com/office/drawing/2014/main" id="{00000000-0008-0000-0000-00001E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63" name="Shape 30">
          <a:extLst>
            <a:ext uri="{FF2B5EF4-FFF2-40B4-BE49-F238E27FC236}">
              <a16:creationId xmlns:a16="http://schemas.microsoft.com/office/drawing/2014/main" id="{00000000-0008-0000-0000-00001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64" name="Shape 30">
          <a:extLst>
            <a:ext uri="{FF2B5EF4-FFF2-40B4-BE49-F238E27FC236}">
              <a16:creationId xmlns:a16="http://schemas.microsoft.com/office/drawing/2014/main" id="{00000000-0008-0000-0000-00002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65" name="Shape 30">
          <a:extLst>
            <a:ext uri="{FF2B5EF4-FFF2-40B4-BE49-F238E27FC236}">
              <a16:creationId xmlns:a16="http://schemas.microsoft.com/office/drawing/2014/main" id="{00000000-0008-0000-0000-00002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66" name="Shape 30">
          <a:extLst>
            <a:ext uri="{FF2B5EF4-FFF2-40B4-BE49-F238E27FC236}">
              <a16:creationId xmlns:a16="http://schemas.microsoft.com/office/drawing/2014/main" id="{00000000-0008-0000-0000-00002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67" name="Shape 30">
          <a:extLst>
            <a:ext uri="{FF2B5EF4-FFF2-40B4-BE49-F238E27FC236}">
              <a16:creationId xmlns:a16="http://schemas.microsoft.com/office/drawing/2014/main" id="{00000000-0008-0000-0000-00002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68" name="Shape 30">
          <a:extLst>
            <a:ext uri="{FF2B5EF4-FFF2-40B4-BE49-F238E27FC236}">
              <a16:creationId xmlns:a16="http://schemas.microsoft.com/office/drawing/2014/main" id="{00000000-0008-0000-0000-00002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69" name="Shape 30">
          <a:extLst>
            <a:ext uri="{FF2B5EF4-FFF2-40B4-BE49-F238E27FC236}">
              <a16:creationId xmlns:a16="http://schemas.microsoft.com/office/drawing/2014/main" id="{00000000-0008-0000-0000-00002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70" name="Shape 30">
          <a:extLst>
            <a:ext uri="{FF2B5EF4-FFF2-40B4-BE49-F238E27FC236}">
              <a16:creationId xmlns:a16="http://schemas.microsoft.com/office/drawing/2014/main" id="{00000000-0008-0000-0000-00002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71" name="Shape 30">
          <a:extLst>
            <a:ext uri="{FF2B5EF4-FFF2-40B4-BE49-F238E27FC236}">
              <a16:creationId xmlns:a16="http://schemas.microsoft.com/office/drawing/2014/main" id="{00000000-0008-0000-0000-00002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72" name="Shape 30">
          <a:extLst>
            <a:ext uri="{FF2B5EF4-FFF2-40B4-BE49-F238E27FC236}">
              <a16:creationId xmlns:a16="http://schemas.microsoft.com/office/drawing/2014/main" id="{00000000-0008-0000-0000-00002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73" name="Shape 30">
          <a:extLst>
            <a:ext uri="{FF2B5EF4-FFF2-40B4-BE49-F238E27FC236}">
              <a16:creationId xmlns:a16="http://schemas.microsoft.com/office/drawing/2014/main" id="{00000000-0008-0000-0000-000029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74" name="Shape 30">
          <a:extLst>
            <a:ext uri="{FF2B5EF4-FFF2-40B4-BE49-F238E27FC236}">
              <a16:creationId xmlns:a16="http://schemas.microsoft.com/office/drawing/2014/main" id="{00000000-0008-0000-0000-00002A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75" name="Shape 29">
          <a:extLst>
            <a:ext uri="{FF2B5EF4-FFF2-40B4-BE49-F238E27FC236}">
              <a16:creationId xmlns:a16="http://schemas.microsoft.com/office/drawing/2014/main" id="{00000000-0008-0000-0000-00002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76" name="Shape 29">
          <a:extLst>
            <a:ext uri="{FF2B5EF4-FFF2-40B4-BE49-F238E27FC236}">
              <a16:creationId xmlns:a16="http://schemas.microsoft.com/office/drawing/2014/main" id="{00000000-0008-0000-0000-00002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77" name="Shape 29">
          <a:extLst>
            <a:ext uri="{FF2B5EF4-FFF2-40B4-BE49-F238E27FC236}">
              <a16:creationId xmlns:a16="http://schemas.microsoft.com/office/drawing/2014/main" id="{00000000-0008-0000-0000-00002D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78" name="Shape 29">
          <a:extLst>
            <a:ext uri="{FF2B5EF4-FFF2-40B4-BE49-F238E27FC236}">
              <a16:creationId xmlns:a16="http://schemas.microsoft.com/office/drawing/2014/main" id="{00000000-0008-0000-0000-00002E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79" name="Shape 30">
          <a:extLst>
            <a:ext uri="{FF2B5EF4-FFF2-40B4-BE49-F238E27FC236}">
              <a16:creationId xmlns:a16="http://schemas.microsoft.com/office/drawing/2014/main" id="{00000000-0008-0000-0000-00002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80" name="Shape 30">
          <a:extLst>
            <a:ext uri="{FF2B5EF4-FFF2-40B4-BE49-F238E27FC236}">
              <a16:creationId xmlns:a16="http://schemas.microsoft.com/office/drawing/2014/main" id="{00000000-0008-0000-0000-00003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81" name="Shape 30">
          <a:extLst>
            <a:ext uri="{FF2B5EF4-FFF2-40B4-BE49-F238E27FC236}">
              <a16:creationId xmlns:a16="http://schemas.microsoft.com/office/drawing/2014/main" id="{00000000-0008-0000-0000-00003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82" name="Shape 30">
          <a:extLst>
            <a:ext uri="{FF2B5EF4-FFF2-40B4-BE49-F238E27FC236}">
              <a16:creationId xmlns:a16="http://schemas.microsoft.com/office/drawing/2014/main" id="{00000000-0008-0000-0000-00003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83" name="Shape 30">
          <a:extLst>
            <a:ext uri="{FF2B5EF4-FFF2-40B4-BE49-F238E27FC236}">
              <a16:creationId xmlns:a16="http://schemas.microsoft.com/office/drawing/2014/main" id="{00000000-0008-0000-0000-00003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84" name="Shape 30">
          <a:extLst>
            <a:ext uri="{FF2B5EF4-FFF2-40B4-BE49-F238E27FC236}">
              <a16:creationId xmlns:a16="http://schemas.microsoft.com/office/drawing/2014/main" id="{00000000-0008-0000-0000-00003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85" name="Shape 30">
          <a:extLst>
            <a:ext uri="{FF2B5EF4-FFF2-40B4-BE49-F238E27FC236}">
              <a16:creationId xmlns:a16="http://schemas.microsoft.com/office/drawing/2014/main" id="{00000000-0008-0000-0000-00003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86" name="Shape 30">
          <a:extLst>
            <a:ext uri="{FF2B5EF4-FFF2-40B4-BE49-F238E27FC236}">
              <a16:creationId xmlns:a16="http://schemas.microsoft.com/office/drawing/2014/main" id="{00000000-0008-0000-0000-00003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87" name="Shape 30">
          <a:extLst>
            <a:ext uri="{FF2B5EF4-FFF2-40B4-BE49-F238E27FC236}">
              <a16:creationId xmlns:a16="http://schemas.microsoft.com/office/drawing/2014/main" id="{00000000-0008-0000-0000-00003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88" name="Shape 30">
          <a:extLst>
            <a:ext uri="{FF2B5EF4-FFF2-40B4-BE49-F238E27FC236}">
              <a16:creationId xmlns:a16="http://schemas.microsoft.com/office/drawing/2014/main" id="{00000000-0008-0000-0000-00003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465</xdr:row>
      <xdr:rowOff>0</xdr:rowOff>
    </xdr:from>
    <xdr:ext cx="771525" cy="857250"/>
    <xdr:sp macro="" textlink="">
      <xdr:nvSpPr>
        <xdr:cNvPr id="5689" name="Shape 11">
          <a:extLst>
            <a:ext uri="{FF2B5EF4-FFF2-40B4-BE49-F238E27FC236}">
              <a16:creationId xmlns:a16="http://schemas.microsoft.com/office/drawing/2014/main" id="{00000000-0008-0000-0000-000039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90" name="Shape 29">
          <a:extLst>
            <a:ext uri="{FF2B5EF4-FFF2-40B4-BE49-F238E27FC236}">
              <a16:creationId xmlns:a16="http://schemas.microsoft.com/office/drawing/2014/main" id="{00000000-0008-0000-0000-00003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91" name="Shape 29">
          <a:extLst>
            <a:ext uri="{FF2B5EF4-FFF2-40B4-BE49-F238E27FC236}">
              <a16:creationId xmlns:a16="http://schemas.microsoft.com/office/drawing/2014/main" id="{00000000-0008-0000-0000-00003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92" name="Shape 29">
          <a:extLst>
            <a:ext uri="{FF2B5EF4-FFF2-40B4-BE49-F238E27FC236}">
              <a16:creationId xmlns:a16="http://schemas.microsoft.com/office/drawing/2014/main" id="{00000000-0008-0000-0000-00003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693" name="Shape 29">
          <a:extLst>
            <a:ext uri="{FF2B5EF4-FFF2-40B4-BE49-F238E27FC236}">
              <a16:creationId xmlns:a16="http://schemas.microsoft.com/office/drawing/2014/main" id="{00000000-0008-0000-0000-00003D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94" name="Shape 30">
          <a:extLst>
            <a:ext uri="{FF2B5EF4-FFF2-40B4-BE49-F238E27FC236}">
              <a16:creationId xmlns:a16="http://schemas.microsoft.com/office/drawing/2014/main" id="{00000000-0008-0000-0000-00003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95" name="Shape 30">
          <a:extLst>
            <a:ext uri="{FF2B5EF4-FFF2-40B4-BE49-F238E27FC236}">
              <a16:creationId xmlns:a16="http://schemas.microsoft.com/office/drawing/2014/main" id="{00000000-0008-0000-0000-00003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96" name="Shape 30">
          <a:extLst>
            <a:ext uri="{FF2B5EF4-FFF2-40B4-BE49-F238E27FC236}">
              <a16:creationId xmlns:a16="http://schemas.microsoft.com/office/drawing/2014/main" id="{00000000-0008-0000-0000-00004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97" name="Shape 30">
          <a:extLst>
            <a:ext uri="{FF2B5EF4-FFF2-40B4-BE49-F238E27FC236}">
              <a16:creationId xmlns:a16="http://schemas.microsoft.com/office/drawing/2014/main" id="{00000000-0008-0000-0000-00004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98" name="Shape 30">
          <a:extLst>
            <a:ext uri="{FF2B5EF4-FFF2-40B4-BE49-F238E27FC236}">
              <a16:creationId xmlns:a16="http://schemas.microsoft.com/office/drawing/2014/main" id="{00000000-0008-0000-0000-00004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699" name="Shape 30">
          <a:extLst>
            <a:ext uri="{FF2B5EF4-FFF2-40B4-BE49-F238E27FC236}">
              <a16:creationId xmlns:a16="http://schemas.microsoft.com/office/drawing/2014/main" id="{00000000-0008-0000-0000-00004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00" name="Shape 30">
          <a:extLst>
            <a:ext uri="{FF2B5EF4-FFF2-40B4-BE49-F238E27FC236}">
              <a16:creationId xmlns:a16="http://schemas.microsoft.com/office/drawing/2014/main" id="{00000000-0008-0000-0000-00004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01" name="Shape 30">
          <a:extLst>
            <a:ext uri="{FF2B5EF4-FFF2-40B4-BE49-F238E27FC236}">
              <a16:creationId xmlns:a16="http://schemas.microsoft.com/office/drawing/2014/main" id="{00000000-0008-0000-0000-00004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02" name="Shape 30">
          <a:extLst>
            <a:ext uri="{FF2B5EF4-FFF2-40B4-BE49-F238E27FC236}">
              <a16:creationId xmlns:a16="http://schemas.microsoft.com/office/drawing/2014/main" id="{00000000-0008-0000-0000-00004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03" name="Shape 30">
          <a:extLst>
            <a:ext uri="{FF2B5EF4-FFF2-40B4-BE49-F238E27FC236}">
              <a16:creationId xmlns:a16="http://schemas.microsoft.com/office/drawing/2014/main" id="{00000000-0008-0000-0000-00004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04" name="Shape 30">
          <a:extLst>
            <a:ext uri="{FF2B5EF4-FFF2-40B4-BE49-F238E27FC236}">
              <a16:creationId xmlns:a16="http://schemas.microsoft.com/office/drawing/2014/main" id="{00000000-0008-0000-0000-00004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05" name="Shape 30">
          <a:extLst>
            <a:ext uri="{FF2B5EF4-FFF2-40B4-BE49-F238E27FC236}">
              <a16:creationId xmlns:a16="http://schemas.microsoft.com/office/drawing/2014/main" id="{00000000-0008-0000-0000-000049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06" name="Shape 29">
          <a:extLst>
            <a:ext uri="{FF2B5EF4-FFF2-40B4-BE49-F238E27FC236}">
              <a16:creationId xmlns:a16="http://schemas.microsoft.com/office/drawing/2014/main" id="{00000000-0008-0000-0000-00004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07" name="Shape 29">
          <a:extLst>
            <a:ext uri="{FF2B5EF4-FFF2-40B4-BE49-F238E27FC236}">
              <a16:creationId xmlns:a16="http://schemas.microsoft.com/office/drawing/2014/main" id="{00000000-0008-0000-0000-00004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08" name="Shape 29">
          <a:extLst>
            <a:ext uri="{FF2B5EF4-FFF2-40B4-BE49-F238E27FC236}">
              <a16:creationId xmlns:a16="http://schemas.microsoft.com/office/drawing/2014/main" id="{00000000-0008-0000-0000-00004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09" name="Shape 29">
          <a:extLst>
            <a:ext uri="{FF2B5EF4-FFF2-40B4-BE49-F238E27FC236}">
              <a16:creationId xmlns:a16="http://schemas.microsoft.com/office/drawing/2014/main" id="{00000000-0008-0000-0000-00004D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10" name="Shape 30">
          <a:extLst>
            <a:ext uri="{FF2B5EF4-FFF2-40B4-BE49-F238E27FC236}">
              <a16:creationId xmlns:a16="http://schemas.microsoft.com/office/drawing/2014/main" id="{00000000-0008-0000-0000-00004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11" name="Shape 30">
          <a:extLst>
            <a:ext uri="{FF2B5EF4-FFF2-40B4-BE49-F238E27FC236}">
              <a16:creationId xmlns:a16="http://schemas.microsoft.com/office/drawing/2014/main" id="{00000000-0008-0000-0000-00004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12" name="Shape 30">
          <a:extLst>
            <a:ext uri="{FF2B5EF4-FFF2-40B4-BE49-F238E27FC236}">
              <a16:creationId xmlns:a16="http://schemas.microsoft.com/office/drawing/2014/main" id="{00000000-0008-0000-0000-00005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13" name="Shape 30">
          <a:extLst>
            <a:ext uri="{FF2B5EF4-FFF2-40B4-BE49-F238E27FC236}">
              <a16:creationId xmlns:a16="http://schemas.microsoft.com/office/drawing/2014/main" id="{00000000-0008-0000-0000-00005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14" name="Shape 30">
          <a:extLst>
            <a:ext uri="{FF2B5EF4-FFF2-40B4-BE49-F238E27FC236}">
              <a16:creationId xmlns:a16="http://schemas.microsoft.com/office/drawing/2014/main" id="{00000000-0008-0000-0000-00005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15" name="Shape 30">
          <a:extLst>
            <a:ext uri="{FF2B5EF4-FFF2-40B4-BE49-F238E27FC236}">
              <a16:creationId xmlns:a16="http://schemas.microsoft.com/office/drawing/2014/main" id="{00000000-0008-0000-0000-00005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16" name="Shape 30">
          <a:extLst>
            <a:ext uri="{FF2B5EF4-FFF2-40B4-BE49-F238E27FC236}">
              <a16:creationId xmlns:a16="http://schemas.microsoft.com/office/drawing/2014/main" id="{00000000-0008-0000-0000-00005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17" name="Shape 30">
          <a:extLst>
            <a:ext uri="{FF2B5EF4-FFF2-40B4-BE49-F238E27FC236}">
              <a16:creationId xmlns:a16="http://schemas.microsoft.com/office/drawing/2014/main" id="{00000000-0008-0000-0000-00005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18" name="Shape 30">
          <a:extLst>
            <a:ext uri="{FF2B5EF4-FFF2-40B4-BE49-F238E27FC236}">
              <a16:creationId xmlns:a16="http://schemas.microsoft.com/office/drawing/2014/main" id="{00000000-0008-0000-0000-00005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19" name="Shape 30">
          <a:extLst>
            <a:ext uri="{FF2B5EF4-FFF2-40B4-BE49-F238E27FC236}">
              <a16:creationId xmlns:a16="http://schemas.microsoft.com/office/drawing/2014/main" id="{00000000-0008-0000-0000-00005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20" name="Shape 30">
          <a:extLst>
            <a:ext uri="{FF2B5EF4-FFF2-40B4-BE49-F238E27FC236}">
              <a16:creationId xmlns:a16="http://schemas.microsoft.com/office/drawing/2014/main" id="{00000000-0008-0000-0000-00005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21" name="Shape 30">
          <a:extLst>
            <a:ext uri="{FF2B5EF4-FFF2-40B4-BE49-F238E27FC236}">
              <a16:creationId xmlns:a16="http://schemas.microsoft.com/office/drawing/2014/main" id="{00000000-0008-0000-0000-000059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22" name="Shape 29">
          <a:extLst>
            <a:ext uri="{FF2B5EF4-FFF2-40B4-BE49-F238E27FC236}">
              <a16:creationId xmlns:a16="http://schemas.microsoft.com/office/drawing/2014/main" id="{00000000-0008-0000-0000-00005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23" name="Shape 29">
          <a:extLst>
            <a:ext uri="{FF2B5EF4-FFF2-40B4-BE49-F238E27FC236}">
              <a16:creationId xmlns:a16="http://schemas.microsoft.com/office/drawing/2014/main" id="{00000000-0008-0000-0000-00005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24" name="Shape 29">
          <a:extLst>
            <a:ext uri="{FF2B5EF4-FFF2-40B4-BE49-F238E27FC236}">
              <a16:creationId xmlns:a16="http://schemas.microsoft.com/office/drawing/2014/main" id="{00000000-0008-0000-0000-00005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25" name="Shape 29">
          <a:extLst>
            <a:ext uri="{FF2B5EF4-FFF2-40B4-BE49-F238E27FC236}">
              <a16:creationId xmlns:a16="http://schemas.microsoft.com/office/drawing/2014/main" id="{00000000-0008-0000-0000-00005D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26" name="Shape 30">
          <a:extLst>
            <a:ext uri="{FF2B5EF4-FFF2-40B4-BE49-F238E27FC236}">
              <a16:creationId xmlns:a16="http://schemas.microsoft.com/office/drawing/2014/main" id="{00000000-0008-0000-0000-00005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27" name="Shape 30">
          <a:extLst>
            <a:ext uri="{FF2B5EF4-FFF2-40B4-BE49-F238E27FC236}">
              <a16:creationId xmlns:a16="http://schemas.microsoft.com/office/drawing/2014/main" id="{00000000-0008-0000-0000-00005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28" name="Shape 30">
          <a:extLst>
            <a:ext uri="{FF2B5EF4-FFF2-40B4-BE49-F238E27FC236}">
              <a16:creationId xmlns:a16="http://schemas.microsoft.com/office/drawing/2014/main" id="{00000000-0008-0000-0000-00006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29" name="Shape 30">
          <a:extLst>
            <a:ext uri="{FF2B5EF4-FFF2-40B4-BE49-F238E27FC236}">
              <a16:creationId xmlns:a16="http://schemas.microsoft.com/office/drawing/2014/main" id="{00000000-0008-0000-0000-00006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30" name="Shape 30">
          <a:extLst>
            <a:ext uri="{FF2B5EF4-FFF2-40B4-BE49-F238E27FC236}">
              <a16:creationId xmlns:a16="http://schemas.microsoft.com/office/drawing/2014/main" id="{00000000-0008-0000-0000-00006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31" name="Shape 30">
          <a:extLst>
            <a:ext uri="{FF2B5EF4-FFF2-40B4-BE49-F238E27FC236}">
              <a16:creationId xmlns:a16="http://schemas.microsoft.com/office/drawing/2014/main" id="{00000000-0008-0000-0000-00006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32" name="Shape 30">
          <a:extLst>
            <a:ext uri="{FF2B5EF4-FFF2-40B4-BE49-F238E27FC236}">
              <a16:creationId xmlns:a16="http://schemas.microsoft.com/office/drawing/2014/main" id="{00000000-0008-0000-0000-00006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33" name="Shape 30">
          <a:extLst>
            <a:ext uri="{FF2B5EF4-FFF2-40B4-BE49-F238E27FC236}">
              <a16:creationId xmlns:a16="http://schemas.microsoft.com/office/drawing/2014/main" id="{00000000-0008-0000-0000-00006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34" name="Shape 30">
          <a:extLst>
            <a:ext uri="{FF2B5EF4-FFF2-40B4-BE49-F238E27FC236}">
              <a16:creationId xmlns:a16="http://schemas.microsoft.com/office/drawing/2014/main" id="{00000000-0008-0000-0000-00006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35" name="Shape 30">
          <a:extLst>
            <a:ext uri="{FF2B5EF4-FFF2-40B4-BE49-F238E27FC236}">
              <a16:creationId xmlns:a16="http://schemas.microsoft.com/office/drawing/2014/main" id="{00000000-0008-0000-0000-00006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465</xdr:row>
      <xdr:rowOff>0</xdr:rowOff>
    </xdr:from>
    <xdr:ext cx="771525" cy="857250"/>
    <xdr:sp macro="" textlink="">
      <xdr:nvSpPr>
        <xdr:cNvPr id="5736" name="Shape 11">
          <a:extLst>
            <a:ext uri="{FF2B5EF4-FFF2-40B4-BE49-F238E27FC236}">
              <a16:creationId xmlns:a16="http://schemas.microsoft.com/office/drawing/2014/main" id="{00000000-0008-0000-0000-00006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37" name="Shape 29">
          <a:extLst>
            <a:ext uri="{FF2B5EF4-FFF2-40B4-BE49-F238E27FC236}">
              <a16:creationId xmlns:a16="http://schemas.microsoft.com/office/drawing/2014/main" id="{00000000-0008-0000-0000-000069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38" name="Shape 29">
          <a:extLst>
            <a:ext uri="{FF2B5EF4-FFF2-40B4-BE49-F238E27FC236}">
              <a16:creationId xmlns:a16="http://schemas.microsoft.com/office/drawing/2014/main" id="{00000000-0008-0000-0000-00006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39" name="Shape 29">
          <a:extLst>
            <a:ext uri="{FF2B5EF4-FFF2-40B4-BE49-F238E27FC236}">
              <a16:creationId xmlns:a16="http://schemas.microsoft.com/office/drawing/2014/main" id="{00000000-0008-0000-0000-00006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40" name="Shape 29">
          <a:extLst>
            <a:ext uri="{FF2B5EF4-FFF2-40B4-BE49-F238E27FC236}">
              <a16:creationId xmlns:a16="http://schemas.microsoft.com/office/drawing/2014/main" id="{00000000-0008-0000-0000-00006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41" name="Shape 30">
          <a:extLst>
            <a:ext uri="{FF2B5EF4-FFF2-40B4-BE49-F238E27FC236}">
              <a16:creationId xmlns:a16="http://schemas.microsoft.com/office/drawing/2014/main" id="{00000000-0008-0000-0000-00006D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42" name="Shape 30">
          <a:extLst>
            <a:ext uri="{FF2B5EF4-FFF2-40B4-BE49-F238E27FC236}">
              <a16:creationId xmlns:a16="http://schemas.microsoft.com/office/drawing/2014/main" id="{00000000-0008-0000-0000-00006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43" name="Shape 30">
          <a:extLst>
            <a:ext uri="{FF2B5EF4-FFF2-40B4-BE49-F238E27FC236}">
              <a16:creationId xmlns:a16="http://schemas.microsoft.com/office/drawing/2014/main" id="{00000000-0008-0000-0000-00006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44" name="Shape 30">
          <a:extLst>
            <a:ext uri="{FF2B5EF4-FFF2-40B4-BE49-F238E27FC236}">
              <a16:creationId xmlns:a16="http://schemas.microsoft.com/office/drawing/2014/main" id="{00000000-0008-0000-0000-00007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45" name="Shape 30">
          <a:extLst>
            <a:ext uri="{FF2B5EF4-FFF2-40B4-BE49-F238E27FC236}">
              <a16:creationId xmlns:a16="http://schemas.microsoft.com/office/drawing/2014/main" id="{00000000-0008-0000-0000-00007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46" name="Shape 30">
          <a:extLst>
            <a:ext uri="{FF2B5EF4-FFF2-40B4-BE49-F238E27FC236}">
              <a16:creationId xmlns:a16="http://schemas.microsoft.com/office/drawing/2014/main" id="{00000000-0008-0000-0000-00007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47" name="Shape 30">
          <a:extLst>
            <a:ext uri="{FF2B5EF4-FFF2-40B4-BE49-F238E27FC236}">
              <a16:creationId xmlns:a16="http://schemas.microsoft.com/office/drawing/2014/main" id="{00000000-0008-0000-0000-00007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48" name="Shape 30">
          <a:extLst>
            <a:ext uri="{FF2B5EF4-FFF2-40B4-BE49-F238E27FC236}">
              <a16:creationId xmlns:a16="http://schemas.microsoft.com/office/drawing/2014/main" id="{00000000-0008-0000-0000-00007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49" name="Shape 30">
          <a:extLst>
            <a:ext uri="{FF2B5EF4-FFF2-40B4-BE49-F238E27FC236}">
              <a16:creationId xmlns:a16="http://schemas.microsoft.com/office/drawing/2014/main" id="{00000000-0008-0000-0000-00007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50" name="Shape 30">
          <a:extLst>
            <a:ext uri="{FF2B5EF4-FFF2-40B4-BE49-F238E27FC236}">
              <a16:creationId xmlns:a16="http://schemas.microsoft.com/office/drawing/2014/main" id="{00000000-0008-0000-0000-00007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51" name="Shape 30">
          <a:extLst>
            <a:ext uri="{FF2B5EF4-FFF2-40B4-BE49-F238E27FC236}">
              <a16:creationId xmlns:a16="http://schemas.microsoft.com/office/drawing/2014/main" id="{00000000-0008-0000-0000-00007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52" name="Shape 30">
          <a:extLst>
            <a:ext uri="{FF2B5EF4-FFF2-40B4-BE49-F238E27FC236}">
              <a16:creationId xmlns:a16="http://schemas.microsoft.com/office/drawing/2014/main" id="{00000000-0008-0000-0000-00007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53" name="Shape 29">
          <a:extLst>
            <a:ext uri="{FF2B5EF4-FFF2-40B4-BE49-F238E27FC236}">
              <a16:creationId xmlns:a16="http://schemas.microsoft.com/office/drawing/2014/main" id="{00000000-0008-0000-0000-000079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54" name="Shape 29">
          <a:extLst>
            <a:ext uri="{FF2B5EF4-FFF2-40B4-BE49-F238E27FC236}">
              <a16:creationId xmlns:a16="http://schemas.microsoft.com/office/drawing/2014/main" id="{00000000-0008-0000-0000-00007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55" name="Shape 29">
          <a:extLst>
            <a:ext uri="{FF2B5EF4-FFF2-40B4-BE49-F238E27FC236}">
              <a16:creationId xmlns:a16="http://schemas.microsoft.com/office/drawing/2014/main" id="{00000000-0008-0000-0000-00007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56" name="Shape 29">
          <a:extLst>
            <a:ext uri="{FF2B5EF4-FFF2-40B4-BE49-F238E27FC236}">
              <a16:creationId xmlns:a16="http://schemas.microsoft.com/office/drawing/2014/main" id="{00000000-0008-0000-0000-00007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57" name="Shape 30">
          <a:extLst>
            <a:ext uri="{FF2B5EF4-FFF2-40B4-BE49-F238E27FC236}">
              <a16:creationId xmlns:a16="http://schemas.microsoft.com/office/drawing/2014/main" id="{00000000-0008-0000-0000-00007D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58" name="Shape 30">
          <a:extLst>
            <a:ext uri="{FF2B5EF4-FFF2-40B4-BE49-F238E27FC236}">
              <a16:creationId xmlns:a16="http://schemas.microsoft.com/office/drawing/2014/main" id="{00000000-0008-0000-0000-00007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59" name="Shape 30">
          <a:extLst>
            <a:ext uri="{FF2B5EF4-FFF2-40B4-BE49-F238E27FC236}">
              <a16:creationId xmlns:a16="http://schemas.microsoft.com/office/drawing/2014/main" id="{00000000-0008-0000-0000-00007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60" name="Shape 30">
          <a:extLst>
            <a:ext uri="{FF2B5EF4-FFF2-40B4-BE49-F238E27FC236}">
              <a16:creationId xmlns:a16="http://schemas.microsoft.com/office/drawing/2014/main" id="{00000000-0008-0000-0000-00008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61" name="Shape 30">
          <a:extLst>
            <a:ext uri="{FF2B5EF4-FFF2-40B4-BE49-F238E27FC236}">
              <a16:creationId xmlns:a16="http://schemas.microsoft.com/office/drawing/2014/main" id="{00000000-0008-0000-0000-00008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62" name="Shape 30">
          <a:extLst>
            <a:ext uri="{FF2B5EF4-FFF2-40B4-BE49-F238E27FC236}">
              <a16:creationId xmlns:a16="http://schemas.microsoft.com/office/drawing/2014/main" id="{00000000-0008-0000-0000-00008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63" name="Shape 30">
          <a:extLst>
            <a:ext uri="{FF2B5EF4-FFF2-40B4-BE49-F238E27FC236}">
              <a16:creationId xmlns:a16="http://schemas.microsoft.com/office/drawing/2014/main" id="{00000000-0008-0000-0000-00008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64" name="Shape 30">
          <a:extLst>
            <a:ext uri="{FF2B5EF4-FFF2-40B4-BE49-F238E27FC236}">
              <a16:creationId xmlns:a16="http://schemas.microsoft.com/office/drawing/2014/main" id="{00000000-0008-0000-0000-00008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65" name="Shape 30">
          <a:extLst>
            <a:ext uri="{FF2B5EF4-FFF2-40B4-BE49-F238E27FC236}">
              <a16:creationId xmlns:a16="http://schemas.microsoft.com/office/drawing/2014/main" id="{00000000-0008-0000-0000-00008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66" name="Shape 30">
          <a:extLst>
            <a:ext uri="{FF2B5EF4-FFF2-40B4-BE49-F238E27FC236}">
              <a16:creationId xmlns:a16="http://schemas.microsoft.com/office/drawing/2014/main" id="{00000000-0008-0000-0000-00008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67" name="Shape 30">
          <a:extLst>
            <a:ext uri="{FF2B5EF4-FFF2-40B4-BE49-F238E27FC236}">
              <a16:creationId xmlns:a16="http://schemas.microsoft.com/office/drawing/2014/main" id="{00000000-0008-0000-0000-00008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68" name="Shape 30">
          <a:extLst>
            <a:ext uri="{FF2B5EF4-FFF2-40B4-BE49-F238E27FC236}">
              <a16:creationId xmlns:a16="http://schemas.microsoft.com/office/drawing/2014/main" id="{00000000-0008-0000-0000-000088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69" name="Shape 29">
          <a:extLst>
            <a:ext uri="{FF2B5EF4-FFF2-40B4-BE49-F238E27FC236}">
              <a16:creationId xmlns:a16="http://schemas.microsoft.com/office/drawing/2014/main" id="{00000000-0008-0000-0000-000089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70" name="Shape 29">
          <a:extLst>
            <a:ext uri="{FF2B5EF4-FFF2-40B4-BE49-F238E27FC236}">
              <a16:creationId xmlns:a16="http://schemas.microsoft.com/office/drawing/2014/main" id="{00000000-0008-0000-0000-00008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71" name="Shape 29">
          <a:extLst>
            <a:ext uri="{FF2B5EF4-FFF2-40B4-BE49-F238E27FC236}">
              <a16:creationId xmlns:a16="http://schemas.microsoft.com/office/drawing/2014/main" id="{00000000-0008-0000-0000-00008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72" name="Shape 29">
          <a:extLst>
            <a:ext uri="{FF2B5EF4-FFF2-40B4-BE49-F238E27FC236}">
              <a16:creationId xmlns:a16="http://schemas.microsoft.com/office/drawing/2014/main" id="{00000000-0008-0000-0000-00008C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73" name="Shape 30">
          <a:extLst>
            <a:ext uri="{FF2B5EF4-FFF2-40B4-BE49-F238E27FC236}">
              <a16:creationId xmlns:a16="http://schemas.microsoft.com/office/drawing/2014/main" id="{00000000-0008-0000-0000-00008D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74" name="Shape 30">
          <a:extLst>
            <a:ext uri="{FF2B5EF4-FFF2-40B4-BE49-F238E27FC236}">
              <a16:creationId xmlns:a16="http://schemas.microsoft.com/office/drawing/2014/main" id="{00000000-0008-0000-0000-00008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75" name="Shape 30">
          <a:extLst>
            <a:ext uri="{FF2B5EF4-FFF2-40B4-BE49-F238E27FC236}">
              <a16:creationId xmlns:a16="http://schemas.microsoft.com/office/drawing/2014/main" id="{00000000-0008-0000-0000-00008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76" name="Shape 30">
          <a:extLst>
            <a:ext uri="{FF2B5EF4-FFF2-40B4-BE49-F238E27FC236}">
              <a16:creationId xmlns:a16="http://schemas.microsoft.com/office/drawing/2014/main" id="{00000000-0008-0000-0000-00009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77" name="Shape 30">
          <a:extLst>
            <a:ext uri="{FF2B5EF4-FFF2-40B4-BE49-F238E27FC236}">
              <a16:creationId xmlns:a16="http://schemas.microsoft.com/office/drawing/2014/main" id="{00000000-0008-0000-0000-00009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78" name="Shape 30">
          <a:extLst>
            <a:ext uri="{FF2B5EF4-FFF2-40B4-BE49-F238E27FC236}">
              <a16:creationId xmlns:a16="http://schemas.microsoft.com/office/drawing/2014/main" id="{00000000-0008-0000-0000-00009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79" name="Shape 30">
          <a:extLst>
            <a:ext uri="{FF2B5EF4-FFF2-40B4-BE49-F238E27FC236}">
              <a16:creationId xmlns:a16="http://schemas.microsoft.com/office/drawing/2014/main" id="{00000000-0008-0000-0000-00009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80" name="Shape 30">
          <a:extLst>
            <a:ext uri="{FF2B5EF4-FFF2-40B4-BE49-F238E27FC236}">
              <a16:creationId xmlns:a16="http://schemas.microsoft.com/office/drawing/2014/main" id="{00000000-0008-0000-0000-00009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81" name="Shape 30">
          <a:extLst>
            <a:ext uri="{FF2B5EF4-FFF2-40B4-BE49-F238E27FC236}">
              <a16:creationId xmlns:a16="http://schemas.microsoft.com/office/drawing/2014/main" id="{00000000-0008-0000-0000-00009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82" name="Shape 30">
          <a:extLst>
            <a:ext uri="{FF2B5EF4-FFF2-40B4-BE49-F238E27FC236}">
              <a16:creationId xmlns:a16="http://schemas.microsoft.com/office/drawing/2014/main" id="{00000000-0008-0000-0000-00009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465</xdr:row>
      <xdr:rowOff>0</xdr:rowOff>
    </xdr:from>
    <xdr:ext cx="771525" cy="857250"/>
    <xdr:sp macro="" textlink="">
      <xdr:nvSpPr>
        <xdr:cNvPr id="5783" name="Shape 11">
          <a:extLst>
            <a:ext uri="{FF2B5EF4-FFF2-40B4-BE49-F238E27FC236}">
              <a16:creationId xmlns:a16="http://schemas.microsoft.com/office/drawing/2014/main" id="{00000000-0008-0000-0000-00009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84" name="Shape 29">
          <a:extLst>
            <a:ext uri="{FF2B5EF4-FFF2-40B4-BE49-F238E27FC236}">
              <a16:creationId xmlns:a16="http://schemas.microsoft.com/office/drawing/2014/main" id="{00000000-0008-0000-0000-000098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85" name="Shape 29">
          <a:extLst>
            <a:ext uri="{FF2B5EF4-FFF2-40B4-BE49-F238E27FC236}">
              <a16:creationId xmlns:a16="http://schemas.microsoft.com/office/drawing/2014/main" id="{00000000-0008-0000-0000-000099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86" name="Shape 29">
          <a:extLst>
            <a:ext uri="{FF2B5EF4-FFF2-40B4-BE49-F238E27FC236}">
              <a16:creationId xmlns:a16="http://schemas.microsoft.com/office/drawing/2014/main" id="{00000000-0008-0000-0000-00009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787" name="Shape 29">
          <a:extLst>
            <a:ext uri="{FF2B5EF4-FFF2-40B4-BE49-F238E27FC236}">
              <a16:creationId xmlns:a16="http://schemas.microsoft.com/office/drawing/2014/main" id="{00000000-0008-0000-0000-00009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88" name="Shape 30">
          <a:extLst>
            <a:ext uri="{FF2B5EF4-FFF2-40B4-BE49-F238E27FC236}">
              <a16:creationId xmlns:a16="http://schemas.microsoft.com/office/drawing/2014/main" id="{00000000-0008-0000-0000-00009C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89" name="Shape 30">
          <a:extLst>
            <a:ext uri="{FF2B5EF4-FFF2-40B4-BE49-F238E27FC236}">
              <a16:creationId xmlns:a16="http://schemas.microsoft.com/office/drawing/2014/main" id="{00000000-0008-0000-0000-00009D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90" name="Shape 30">
          <a:extLst>
            <a:ext uri="{FF2B5EF4-FFF2-40B4-BE49-F238E27FC236}">
              <a16:creationId xmlns:a16="http://schemas.microsoft.com/office/drawing/2014/main" id="{00000000-0008-0000-0000-00009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91" name="Shape 30">
          <a:extLst>
            <a:ext uri="{FF2B5EF4-FFF2-40B4-BE49-F238E27FC236}">
              <a16:creationId xmlns:a16="http://schemas.microsoft.com/office/drawing/2014/main" id="{00000000-0008-0000-0000-00009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92" name="Shape 30">
          <a:extLst>
            <a:ext uri="{FF2B5EF4-FFF2-40B4-BE49-F238E27FC236}">
              <a16:creationId xmlns:a16="http://schemas.microsoft.com/office/drawing/2014/main" id="{00000000-0008-0000-0000-0000A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93" name="Shape 30">
          <a:extLst>
            <a:ext uri="{FF2B5EF4-FFF2-40B4-BE49-F238E27FC236}">
              <a16:creationId xmlns:a16="http://schemas.microsoft.com/office/drawing/2014/main" id="{00000000-0008-0000-0000-0000A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94" name="Shape 30">
          <a:extLst>
            <a:ext uri="{FF2B5EF4-FFF2-40B4-BE49-F238E27FC236}">
              <a16:creationId xmlns:a16="http://schemas.microsoft.com/office/drawing/2014/main" id="{00000000-0008-0000-0000-0000A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95" name="Shape 30">
          <a:extLst>
            <a:ext uri="{FF2B5EF4-FFF2-40B4-BE49-F238E27FC236}">
              <a16:creationId xmlns:a16="http://schemas.microsoft.com/office/drawing/2014/main" id="{00000000-0008-0000-0000-0000A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96" name="Shape 30">
          <a:extLst>
            <a:ext uri="{FF2B5EF4-FFF2-40B4-BE49-F238E27FC236}">
              <a16:creationId xmlns:a16="http://schemas.microsoft.com/office/drawing/2014/main" id="{00000000-0008-0000-0000-0000A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97" name="Shape 30">
          <a:extLst>
            <a:ext uri="{FF2B5EF4-FFF2-40B4-BE49-F238E27FC236}">
              <a16:creationId xmlns:a16="http://schemas.microsoft.com/office/drawing/2014/main" id="{00000000-0008-0000-0000-0000A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98" name="Shape 30">
          <a:extLst>
            <a:ext uri="{FF2B5EF4-FFF2-40B4-BE49-F238E27FC236}">
              <a16:creationId xmlns:a16="http://schemas.microsoft.com/office/drawing/2014/main" id="{00000000-0008-0000-0000-0000A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799" name="Shape 30">
          <a:extLst>
            <a:ext uri="{FF2B5EF4-FFF2-40B4-BE49-F238E27FC236}">
              <a16:creationId xmlns:a16="http://schemas.microsoft.com/office/drawing/2014/main" id="{00000000-0008-0000-0000-0000A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800" name="Shape 29">
          <a:extLst>
            <a:ext uri="{FF2B5EF4-FFF2-40B4-BE49-F238E27FC236}">
              <a16:creationId xmlns:a16="http://schemas.microsoft.com/office/drawing/2014/main" id="{00000000-0008-0000-0000-0000A8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801" name="Shape 29">
          <a:extLst>
            <a:ext uri="{FF2B5EF4-FFF2-40B4-BE49-F238E27FC236}">
              <a16:creationId xmlns:a16="http://schemas.microsoft.com/office/drawing/2014/main" id="{00000000-0008-0000-0000-0000A9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802" name="Shape 29">
          <a:extLst>
            <a:ext uri="{FF2B5EF4-FFF2-40B4-BE49-F238E27FC236}">
              <a16:creationId xmlns:a16="http://schemas.microsoft.com/office/drawing/2014/main" id="{00000000-0008-0000-0000-0000A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803" name="Shape 29">
          <a:extLst>
            <a:ext uri="{FF2B5EF4-FFF2-40B4-BE49-F238E27FC236}">
              <a16:creationId xmlns:a16="http://schemas.microsoft.com/office/drawing/2014/main" id="{00000000-0008-0000-0000-0000A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04" name="Shape 30">
          <a:extLst>
            <a:ext uri="{FF2B5EF4-FFF2-40B4-BE49-F238E27FC236}">
              <a16:creationId xmlns:a16="http://schemas.microsoft.com/office/drawing/2014/main" id="{00000000-0008-0000-0000-0000AC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05" name="Shape 30">
          <a:extLst>
            <a:ext uri="{FF2B5EF4-FFF2-40B4-BE49-F238E27FC236}">
              <a16:creationId xmlns:a16="http://schemas.microsoft.com/office/drawing/2014/main" id="{00000000-0008-0000-0000-0000AD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06" name="Shape 30">
          <a:extLst>
            <a:ext uri="{FF2B5EF4-FFF2-40B4-BE49-F238E27FC236}">
              <a16:creationId xmlns:a16="http://schemas.microsoft.com/office/drawing/2014/main" id="{00000000-0008-0000-0000-0000A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07" name="Shape 30">
          <a:extLst>
            <a:ext uri="{FF2B5EF4-FFF2-40B4-BE49-F238E27FC236}">
              <a16:creationId xmlns:a16="http://schemas.microsoft.com/office/drawing/2014/main" id="{00000000-0008-0000-0000-0000A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08" name="Shape 30">
          <a:extLst>
            <a:ext uri="{FF2B5EF4-FFF2-40B4-BE49-F238E27FC236}">
              <a16:creationId xmlns:a16="http://schemas.microsoft.com/office/drawing/2014/main" id="{00000000-0008-0000-0000-0000B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09" name="Shape 30">
          <a:extLst>
            <a:ext uri="{FF2B5EF4-FFF2-40B4-BE49-F238E27FC236}">
              <a16:creationId xmlns:a16="http://schemas.microsoft.com/office/drawing/2014/main" id="{00000000-0008-0000-0000-0000B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10" name="Shape 30">
          <a:extLst>
            <a:ext uri="{FF2B5EF4-FFF2-40B4-BE49-F238E27FC236}">
              <a16:creationId xmlns:a16="http://schemas.microsoft.com/office/drawing/2014/main" id="{00000000-0008-0000-0000-0000B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11" name="Shape 30">
          <a:extLst>
            <a:ext uri="{FF2B5EF4-FFF2-40B4-BE49-F238E27FC236}">
              <a16:creationId xmlns:a16="http://schemas.microsoft.com/office/drawing/2014/main" id="{00000000-0008-0000-0000-0000B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12" name="Shape 30">
          <a:extLst>
            <a:ext uri="{FF2B5EF4-FFF2-40B4-BE49-F238E27FC236}">
              <a16:creationId xmlns:a16="http://schemas.microsoft.com/office/drawing/2014/main" id="{00000000-0008-0000-0000-0000B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13" name="Shape 30">
          <a:extLst>
            <a:ext uri="{FF2B5EF4-FFF2-40B4-BE49-F238E27FC236}">
              <a16:creationId xmlns:a16="http://schemas.microsoft.com/office/drawing/2014/main" id="{00000000-0008-0000-0000-0000B5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14" name="Shape 30">
          <a:extLst>
            <a:ext uri="{FF2B5EF4-FFF2-40B4-BE49-F238E27FC236}">
              <a16:creationId xmlns:a16="http://schemas.microsoft.com/office/drawing/2014/main" id="{00000000-0008-0000-0000-0000B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15" name="Shape 30">
          <a:extLst>
            <a:ext uri="{FF2B5EF4-FFF2-40B4-BE49-F238E27FC236}">
              <a16:creationId xmlns:a16="http://schemas.microsoft.com/office/drawing/2014/main" id="{00000000-0008-0000-0000-0000B7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816" name="Shape 29">
          <a:extLst>
            <a:ext uri="{FF2B5EF4-FFF2-40B4-BE49-F238E27FC236}">
              <a16:creationId xmlns:a16="http://schemas.microsoft.com/office/drawing/2014/main" id="{00000000-0008-0000-0000-0000B8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817" name="Shape 29">
          <a:extLst>
            <a:ext uri="{FF2B5EF4-FFF2-40B4-BE49-F238E27FC236}">
              <a16:creationId xmlns:a16="http://schemas.microsoft.com/office/drawing/2014/main" id="{00000000-0008-0000-0000-0000B9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818" name="Shape 29">
          <a:extLst>
            <a:ext uri="{FF2B5EF4-FFF2-40B4-BE49-F238E27FC236}">
              <a16:creationId xmlns:a16="http://schemas.microsoft.com/office/drawing/2014/main" id="{00000000-0008-0000-0000-0000B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66775"/>
    <xdr:sp macro="" textlink="">
      <xdr:nvSpPr>
        <xdr:cNvPr id="5819" name="Shape 29">
          <a:extLst>
            <a:ext uri="{FF2B5EF4-FFF2-40B4-BE49-F238E27FC236}">
              <a16:creationId xmlns:a16="http://schemas.microsoft.com/office/drawing/2014/main" id="{00000000-0008-0000-0000-0000BB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20" name="Shape 30">
          <a:extLst>
            <a:ext uri="{FF2B5EF4-FFF2-40B4-BE49-F238E27FC236}">
              <a16:creationId xmlns:a16="http://schemas.microsoft.com/office/drawing/2014/main" id="{00000000-0008-0000-0000-0000BC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21" name="Shape 30">
          <a:extLst>
            <a:ext uri="{FF2B5EF4-FFF2-40B4-BE49-F238E27FC236}">
              <a16:creationId xmlns:a16="http://schemas.microsoft.com/office/drawing/2014/main" id="{00000000-0008-0000-0000-0000BD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22" name="Shape 30">
          <a:extLst>
            <a:ext uri="{FF2B5EF4-FFF2-40B4-BE49-F238E27FC236}">
              <a16:creationId xmlns:a16="http://schemas.microsoft.com/office/drawing/2014/main" id="{00000000-0008-0000-0000-0000B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23" name="Shape 30">
          <a:extLst>
            <a:ext uri="{FF2B5EF4-FFF2-40B4-BE49-F238E27FC236}">
              <a16:creationId xmlns:a16="http://schemas.microsoft.com/office/drawing/2014/main" id="{00000000-0008-0000-0000-0000B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24" name="Shape 30">
          <a:extLst>
            <a:ext uri="{FF2B5EF4-FFF2-40B4-BE49-F238E27FC236}">
              <a16:creationId xmlns:a16="http://schemas.microsoft.com/office/drawing/2014/main" id="{00000000-0008-0000-0000-0000C0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25" name="Shape 30">
          <a:extLst>
            <a:ext uri="{FF2B5EF4-FFF2-40B4-BE49-F238E27FC236}">
              <a16:creationId xmlns:a16="http://schemas.microsoft.com/office/drawing/2014/main" id="{00000000-0008-0000-0000-0000C1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26" name="Shape 30">
          <a:extLst>
            <a:ext uri="{FF2B5EF4-FFF2-40B4-BE49-F238E27FC236}">
              <a16:creationId xmlns:a16="http://schemas.microsoft.com/office/drawing/2014/main" id="{00000000-0008-0000-0000-0000C2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27" name="Shape 30">
          <a:extLst>
            <a:ext uri="{FF2B5EF4-FFF2-40B4-BE49-F238E27FC236}">
              <a16:creationId xmlns:a16="http://schemas.microsoft.com/office/drawing/2014/main" id="{00000000-0008-0000-0000-0000C3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0</xdr:colOff>
      <xdr:row>465</xdr:row>
      <xdr:rowOff>0</xdr:rowOff>
    </xdr:from>
    <xdr:ext cx="771525" cy="857250"/>
    <xdr:sp macro="" textlink="">
      <xdr:nvSpPr>
        <xdr:cNvPr id="5828" name="Shape 30">
          <a:extLst>
            <a:ext uri="{FF2B5EF4-FFF2-40B4-BE49-F238E27FC236}">
              <a16:creationId xmlns:a16="http://schemas.microsoft.com/office/drawing/2014/main" id="{00000000-0008-0000-0000-0000C4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30</xdr:col>
      <xdr:colOff>228600</xdr:colOff>
      <xdr:row>465</xdr:row>
      <xdr:rowOff>0</xdr:rowOff>
    </xdr:from>
    <xdr:ext cx="771525" cy="857250"/>
    <xdr:sp macro="" textlink="">
      <xdr:nvSpPr>
        <xdr:cNvPr id="5830" name="Shape 11">
          <a:extLst>
            <a:ext uri="{FF2B5EF4-FFF2-40B4-BE49-F238E27FC236}">
              <a16:creationId xmlns:a16="http://schemas.microsoft.com/office/drawing/2014/main" id="{00000000-0008-0000-0000-0000C6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76300"/>
    <xdr:sp macro="" textlink="">
      <xdr:nvSpPr>
        <xdr:cNvPr id="5831" name="Shape 16">
          <a:extLst>
            <a:ext uri="{FF2B5EF4-FFF2-40B4-BE49-F238E27FC236}">
              <a16:creationId xmlns:a16="http://schemas.microsoft.com/office/drawing/2014/main" id="{00000000-0008-0000-0000-0000C7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76300"/>
    <xdr:sp macro="" textlink="">
      <xdr:nvSpPr>
        <xdr:cNvPr id="5832" name="Shape 16">
          <a:extLst>
            <a:ext uri="{FF2B5EF4-FFF2-40B4-BE49-F238E27FC236}">
              <a16:creationId xmlns:a16="http://schemas.microsoft.com/office/drawing/2014/main" id="{00000000-0008-0000-0000-0000C8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76300"/>
    <xdr:sp macro="" textlink="">
      <xdr:nvSpPr>
        <xdr:cNvPr id="5833" name="Shape 16">
          <a:extLst>
            <a:ext uri="{FF2B5EF4-FFF2-40B4-BE49-F238E27FC236}">
              <a16:creationId xmlns:a16="http://schemas.microsoft.com/office/drawing/2014/main" id="{00000000-0008-0000-0000-0000C9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76300"/>
    <xdr:sp macro="" textlink="">
      <xdr:nvSpPr>
        <xdr:cNvPr id="5834" name="Shape 16">
          <a:extLst>
            <a:ext uri="{FF2B5EF4-FFF2-40B4-BE49-F238E27FC236}">
              <a16:creationId xmlns:a16="http://schemas.microsoft.com/office/drawing/2014/main" id="{00000000-0008-0000-0000-0000CA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35" name="Shape 17">
          <a:extLst>
            <a:ext uri="{FF2B5EF4-FFF2-40B4-BE49-F238E27FC236}">
              <a16:creationId xmlns:a16="http://schemas.microsoft.com/office/drawing/2014/main" id="{00000000-0008-0000-0000-0000CB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36" name="Shape 17">
          <a:extLst>
            <a:ext uri="{FF2B5EF4-FFF2-40B4-BE49-F238E27FC236}">
              <a16:creationId xmlns:a16="http://schemas.microsoft.com/office/drawing/2014/main" id="{00000000-0008-0000-0000-0000CC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37" name="Shape 17">
          <a:extLst>
            <a:ext uri="{FF2B5EF4-FFF2-40B4-BE49-F238E27FC236}">
              <a16:creationId xmlns:a16="http://schemas.microsoft.com/office/drawing/2014/main" id="{00000000-0008-0000-0000-0000CD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38" name="Shape 17">
          <a:extLst>
            <a:ext uri="{FF2B5EF4-FFF2-40B4-BE49-F238E27FC236}">
              <a16:creationId xmlns:a16="http://schemas.microsoft.com/office/drawing/2014/main" id="{00000000-0008-0000-0000-0000CE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39" name="Shape 17">
          <a:extLst>
            <a:ext uri="{FF2B5EF4-FFF2-40B4-BE49-F238E27FC236}">
              <a16:creationId xmlns:a16="http://schemas.microsoft.com/office/drawing/2014/main" id="{00000000-0008-0000-0000-0000CF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40" name="Shape 17">
          <a:extLst>
            <a:ext uri="{FF2B5EF4-FFF2-40B4-BE49-F238E27FC236}">
              <a16:creationId xmlns:a16="http://schemas.microsoft.com/office/drawing/2014/main" id="{00000000-0008-0000-0000-0000D0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41" name="Shape 17">
          <a:extLst>
            <a:ext uri="{FF2B5EF4-FFF2-40B4-BE49-F238E27FC236}">
              <a16:creationId xmlns:a16="http://schemas.microsoft.com/office/drawing/2014/main" id="{00000000-0008-0000-0000-0000D1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42" name="Shape 17">
          <a:extLst>
            <a:ext uri="{FF2B5EF4-FFF2-40B4-BE49-F238E27FC236}">
              <a16:creationId xmlns:a16="http://schemas.microsoft.com/office/drawing/2014/main" id="{00000000-0008-0000-0000-0000D2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43" name="Shape 17">
          <a:extLst>
            <a:ext uri="{FF2B5EF4-FFF2-40B4-BE49-F238E27FC236}">
              <a16:creationId xmlns:a16="http://schemas.microsoft.com/office/drawing/2014/main" id="{00000000-0008-0000-0000-0000D3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44" name="Shape 17">
          <a:extLst>
            <a:ext uri="{FF2B5EF4-FFF2-40B4-BE49-F238E27FC236}">
              <a16:creationId xmlns:a16="http://schemas.microsoft.com/office/drawing/2014/main" id="{00000000-0008-0000-0000-0000D4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45" name="Shape 17">
          <a:extLst>
            <a:ext uri="{FF2B5EF4-FFF2-40B4-BE49-F238E27FC236}">
              <a16:creationId xmlns:a16="http://schemas.microsoft.com/office/drawing/2014/main" id="{00000000-0008-0000-0000-0000D5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46" name="Shape 17">
          <a:extLst>
            <a:ext uri="{FF2B5EF4-FFF2-40B4-BE49-F238E27FC236}">
              <a16:creationId xmlns:a16="http://schemas.microsoft.com/office/drawing/2014/main" id="{00000000-0008-0000-0000-0000D6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76300"/>
    <xdr:sp macro="" textlink="">
      <xdr:nvSpPr>
        <xdr:cNvPr id="5847" name="Shape 16">
          <a:extLst>
            <a:ext uri="{FF2B5EF4-FFF2-40B4-BE49-F238E27FC236}">
              <a16:creationId xmlns:a16="http://schemas.microsoft.com/office/drawing/2014/main" id="{00000000-0008-0000-0000-0000D7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76300"/>
    <xdr:sp macro="" textlink="">
      <xdr:nvSpPr>
        <xdr:cNvPr id="5848" name="Shape 16">
          <a:extLst>
            <a:ext uri="{FF2B5EF4-FFF2-40B4-BE49-F238E27FC236}">
              <a16:creationId xmlns:a16="http://schemas.microsoft.com/office/drawing/2014/main" id="{00000000-0008-0000-0000-0000D8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76300"/>
    <xdr:sp macro="" textlink="">
      <xdr:nvSpPr>
        <xdr:cNvPr id="5849" name="Shape 16">
          <a:extLst>
            <a:ext uri="{FF2B5EF4-FFF2-40B4-BE49-F238E27FC236}">
              <a16:creationId xmlns:a16="http://schemas.microsoft.com/office/drawing/2014/main" id="{00000000-0008-0000-0000-0000D9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76300"/>
    <xdr:sp macro="" textlink="">
      <xdr:nvSpPr>
        <xdr:cNvPr id="5850" name="Shape 16">
          <a:extLst>
            <a:ext uri="{FF2B5EF4-FFF2-40B4-BE49-F238E27FC236}">
              <a16:creationId xmlns:a16="http://schemas.microsoft.com/office/drawing/2014/main" id="{00000000-0008-0000-0000-0000DA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51" name="Shape 17">
          <a:extLst>
            <a:ext uri="{FF2B5EF4-FFF2-40B4-BE49-F238E27FC236}">
              <a16:creationId xmlns:a16="http://schemas.microsoft.com/office/drawing/2014/main" id="{00000000-0008-0000-0000-0000DB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52" name="Shape 17">
          <a:extLst>
            <a:ext uri="{FF2B5EF4-FFF2-40B4-BE49-F238E27FC236}">
              <a16:creationId xmlns:a16="http://schemas.microsoft.com/office/drawing/2014/main" id="{00000000-0008-0000-0000-0000DC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53" name="Shape 17">
          <a:extLst>
            <a:ext uri="{FF2B5EF4-FFF2-40B4-BE49-F238E27FC236}">
              <a16:creationId xmlns:a16="http://schemas.microsoft.com/office/drawing/2014/main" id="{00000000-0008-0000-0000-0000DD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54" name="Shape 17">
          <a:extLst>
            <a:ext uri="{FF2B5EF4-FFF2-40B4-BE49-F238E27FC236}">
              <a16:creationId xmlns:a16="http://schemas.microsoft.com/office/drawing/2014/main" id="{00000000-0008-0000-0000-0000DE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55" name="Shape 17">
          <a:extLst>
            <a:ext uri="{FF2B5EF4-FFF2-40B4-BE49-F238E27FC236}">
              <a16:creationId xmlns:a16="http://schemas.microsoft.com/office/drawing/2014/main" id="{00000000-0008-0000-0000-0000DF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56" name="Shape 17">
          <a:extLst>
            <a:ext uri="{FF2B5EF4-FFF2-40B4-BE49-F238E27FC236}">
              <a16:creationId xmlns:a16="http://schemas.microsoft.com/office/drawing/2014/main" id="{00000000-0008-0000-0000-0000E0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57" name="Shape 17">
          <a:extLst>
            <a:ext uri="{FF2B5EF4-FFF2-40B4-BE49-F238E27FC236}">
              <a16:creationId xmlns:a16="http://schemas.microsoft.com/office/drawing/2014/main" id="{00000000-0008-0000-0000-0000E1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58" name="Shape 17">
          <a:extLst>
            <a:ext uri="{FF2B5EF4-FFF2-40B4-BE49-F238E27FC236}">
              <a16:creationId xmlns:a16="http://schemas.microsoft.com/office/drawing/2014/main" id="{00000000-0008-0000-0000-0000E2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59" name="Shape 17">
          <a:extLst>
            <a:ext uri="{FF2B5EF4-FFF2-40B4-BE49-F238E27FC236}">
              <a16:creationId xmlns:a16="http://schemas.microsoft.com/office/drawing/2014/main" id="{00000000-0008-0000-0000-0000E3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60" name="Shape 17">
          <a:extLst>
            <a:ext uri="{FF2B5EF4-FFF2-40B4-BE49-F238E27FC236}">
              <a16:creationId xmlns:a16="http://schemas.microsoft.com/office/drawing/2014/main" id="{00000000-0008-0000-0000-0000E4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61" name="Shape 17">
          <a:extLst>
            <a:ext uri="{FF2B5EF4-FFF2-40B4-BE49-F238E27FC236}">
              <a16:creationId xmlns:a16="http://schemas.microsoft.com/office/drawing/2014/main" id="{00000000-0008-0000-0000-0000E5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62" name="Shape 17">
          <a:extLst>
            <a:ext uri="{FF2B5EF4-FFF2-40B4-BE49-F238E27FC236}">
              <a16:creationId xmlns:a16="http://schemas.microsoft.com/office/drawing/2014/main" id="{00000000-0008-0000-0000-0000E6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76300"/>
    <xdr:sp macro="" textlink="">
      <xdr:nvSpPr>
        <xdr:cNvPr id="5863" name="Shape 16">
          <a:extLst>
            <a:ext uri="{FF2B5EF4-FFF2-40B4-BE49-F238E27FC236}">
              <a16:creationId xmlns:a16="http://schemas.microsoft.com/office/drawing/2014/main" id="{00000000-0008-0000-0000-0000E7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76300"/>
    <xdr:sp macro="" textlink="">
      <xdr:nvSpPr>
        <xdr:cNvPr id="5864" name="Shape 16">
          <a:extLst>
            <a:ext uri="{FF2B5EF4-FFF2-40B4-BE49-F238E27FC236}">
              <a16:creationId xmlns:a16="http://schemas.microsoft.com/office/drawing/2014/main" id="{00000000-0008-0000-0000-0000E8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76300"/>
    <xdr:sp macro="" textlink="">
      <xdr:nvSpPr>
        <xdr:cNvPr id="5865" name="Shape 16">
          <a:extLst>
            <a:ext uri="{FF2B5EF4-FFF2-40B4-BE49-F238E27FC236}">
              <a16:creationId xmlns:a16="http://schemas.microsoft.com/office/drawing/2014/main" id="{00000000-0008-0000-0000-0000E9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76300"/>
    <xdr:sp macro="" textlink="">
      <xdr:nvSpPr>
        <xdr:cNvPr id="5866" name="Shape 16">
          <a:extLst>
            <a:ext uri="{FF2B5EF4-FFF2-40B4-BE49-F238E27FC236}">
              <a16:creationId xmlns:a16="http://schemas.microsoft.com/office/drawing/2014/main" id="{00000000-0008-0000-0000-0000EA160000}"/>
            </a:ext>
          </a:extLst>
        </xdr:cNvPr>
        <xdr:cNvSpPr/>
      </xdr:nvSpPr>
      <xdr:spPr>
        <a:xfrm>
          <a:off x="4965000" y="3346083"/>
          <a:ext cx="762000" cy="86783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67" name="Shape 17">
          <a:extLst>
            <a:ext uri="{FF2B5EF4-FFF2-40B4-BE49-F238E27FC236}">
              <a16:creationId xmlns:a16="http://schemas.microsoft.com/office/drawing/2014/main" id="{00000000-0008-0000-0000-0000EB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68" name="Shape 17">
          <a:extLst>
            <a:ext uri="{FF2B5EF4-FFF2-40B4-BE49-F238E27FC236}">
              <a16:creationId xmlns:a16="http://schemas.microsoft.com/office/drawing/2014/main" id="{00000000-0008-0000-0000-0000EC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69" name="Shape 17">
          <a:extLst>
            <a:ext uri="{FF2B5EF4-FFF2-40B4-BE49-F238E27FC236}">
              <a16:creationId xmlns:a16="http://schemas.microsoft.com/office/drawing/2014/main" id="{00000000-0008-0000-0000-0000ED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70" name="Shape 17">
          <a:extLst>
            <a:ext uri="{FF2B5EF4-FFF2-40B4-BE49-F238E27FC236}">
              <a16:creationId xmlns:a16="http://schemas.microsoft.com/office/drawing/2014/main" id="{00000000-0008-0000-0000-0000EE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71" name="Shape 17">
          <a:extLst>
            <a:ext uri="{FF2B5EF4-FFF2-40B4-BE49-F238E27FC236}">
              <a16:creationId xmlns:a16="http://schemas.microsoft.com/office/drawing/2014/main" id="{00000000-0008-0000-0000-0000EF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72" name="Shape 17">
          <a:extLst>
            <a:ext uri="{FF2B5EF4-FFF2-40B4-BE49-F238E27FC236}">
              <a16:creationId xmlns:a16="http://schemas.microsoft.com/office/drawing/2014/main" id="{00000000-0008-0000-0000-0000F0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73" name="Shape 17">
          <a:extLst>
            <a:ext uri="{FF2B5EF4-FFF2-40B4-BE49-F238E27FC236}">
              <a16:creationId xmlns:a16="http://schemas.microsoft.com/office/drawing/2014/main" id="{00000000-0008-0000-0000-0000F1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74" name="Shape 17">
          <a:extLst>
            <a:ext uri="{FF2B5EF4-FFF2-40B4-BE49-F238E27FC236}">
              <a16:creationId xmlns:a16="http://schemas.microsoft.com/office/drawing/2014/main" id="{00000000-0008-0000-0000-0000F2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75" name="Shape 17">
          <a:extLst>
            <a:ext uri="{FF2B5EF4-FFF2-40B4-BE49-F238E27FC236}">
              <a16:creationId xmlns:a16="http://schemas.microsoft.com/office/drawing/2014/main" id="{00000000-0008-0000-0000-0000F3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76" name="Shape 17">
          <a:extLst>
            <a:ext uri="{FF2B5EF4-FFF2-40B4-BE49-F238E27FC236}">
              <a16:creationId xmlns:a16="http://schemas.microsoft.com/office/drawing/2014/main" id="{00000000-0008-0000-0000-0000F4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456</xdr:row>
      <xdr:rowOff>0</xdr:rowOff>
    </xdr:from>
    <xdr:ext cx="771525" cy="866775"/>
    <xdr:sp macro="" textlink="">
      <xdr:nvSpPr>
        <xdr:cNvPr id="5877" name="Shape 17">
          <a:extLst>
            <a:ext uri="{FF2B5EF4-FFF2-40B4-BE49-F238E27FC236}">
              <a16:creationId xmlns:a16="http://schemas.microsoft.com/office/drawing/2014/main" id="{00000000-0008-0000-0000-0000F5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228600</xdr:colOff>
      <xdr:row>456</xdr:row>
      <xdr:rowOff>0</xdr:rowOff>
    </xdr:from>
    <xdr:ext cx="771525" cy="866775"/>
    <xdr:sp macro="" textlink="">
      <xdr:nvSpPr>
        <xdr:cNvPr id="5878" name="Shape 17">
          <a:extLst>
            <a:ext uri="{FF2B5EF4-FFF2-40B4-BE49-F238E27FC236}">
              <a16:creationId xmlns:a16="http://schemas.microsoft.com/office/drawing/2014/main" id="{00000000-0008-0000-0000-0000F6160000}"/>
            </a:ext>
          </a:extLst>
        </xdr:cNvPr>
        <xdr:cNvSpPr/>
      </xdr:nvSpPr>
      <xdr:spPr>
        <a:xfrm>
          <a:off x="4965000" y="3350846"/>
          <a:ext cx="762000" cy="858309"/>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66775"/>
    <xdr:sp macro="" textlink="">
      <xdr:nvSpPr>
        <xdr:cNvPr id="5879" name="Shape 41">
          <a:extLst>
            <a:ext uri="{FF2B5EF4-FFF2-40B4-BE49-F238E27FC236}">
              <a16:creationId xmlns:a16="http://schemas.microsoft.com/office/drawing/2014/main" id="{00000000-0008-0000-0000-0000F7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66775"/>
    <xdr:sp macro="" textlink="">
      <xdr:nvSpPr>
        <xdr:cNvPr id="5880" name="Shape 41">
          <a:extLst>
            <a:ext uri="{FF2B5EF4-FFF2-40B4-BE49-F238E27FC236}">
              <a16:creationId xmlns:a16="http://schemas.microsoft.com/office/drawing/2014/main" id="{00000000-0008-0000-0000-0000F8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66775"/>
    <xdr:sp macro="" textlink="">
      <xdr:nvSpPr>
        <xdr:cNvPr id="5881" name="Shape 41">
          <a:extLst>
            <a:ext uri="{FF2B5EF4-FFF2-40B4-BE49-F238E27FC236}">
              <a16:creationId xmlns:a16="http://schemas.microsoft.com/office/drawing/2014/main" id="{00000000-0008-0000-0000-0000F9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66775"/>
    <xdr:sp macro="" textlink="">
      <xdr:nvSpPr>
        <xdr:cNvPr id="5882" name="Shape 41">
          <a:extLst>
            <a:ext uri="{FF2B5EF4-FFF2-40B4-BE49-F238E27FC236}">
              <a16:creationId xmlns:a16="http://schemas.microsoft.com/office/drawing/2014/main" id="{00000000-0008-0000-0000-0000FA16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883" name="Shape 22">
          <a:extLst>
            <a:ext uri="{FF2B5EF4-FFF2-40B4-BE49-F238E27FC236}">
              <a16:creationId xmlns:a16="http://schemas.microsoft.com/office/drawing/2014/main" id="{00000000-0008-0000-0000-0000FB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884" name="Shape 22">
          <a:extLst>
            <a:ext uri="{FF2B5EF4-FFF2-40B4-BE49-F238E27FC236}">
              <a16:creationId xmlns:a16="http://schemas.microsoft.com/office/drawing/2014/main" id="{00000000-0008-0000-0000-0000FC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885" name="Shape 22">
          <a:extLst>
            <a:ext uri="{FF2B5EF4-FFF2-40B4-BE49-F238E27FC236}">
              <a16:creationId xmlns:a16="http://schemas.microsoft.com/office/drawing/2014/main" id="{00000000-0008-0000-0000-0000FD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886" name="Shape 22">
          <a:extLst>
            <a:ext uri="{FF2B5EF4-FFF2-40B4-BE49-F238E27FC236}">
              <a16:creationId xmlns:a16="http://schemas.microsoft.com/office/drawing/2014/main" id="{00000000-0008-0000-0000-0000FE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887" name="Shape 22">
          <a:extLst>
            <a:ext uri="{FF2B5EF4-FFF2-40B4-BE49-F238E27FC236}">
              <a16:creationId xmlns:a16="http://schemas.microsoft.com/office/drawing/2014/main" id="{00000000-0008-0000-0000-0000FF16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888" name="Shape 22">
          <a:extLst>
            <a:ext uri="{FF2B5EF4-FFF2-40B4-BE49-F238E27FC236}">
              <a16:creationId xmlns:a16="http://schemas.microsoft.com/office/drawing/2014/main" id="{00000000-0008-0000-0000-000000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889" name="Shape 22">
          <a:extLst>
            <a:ext uri="{FF2B5EF4-FFF2-40B4-BE49-F238E27FC236}">
              <a16:creationId xmlns:a16="http://schemas.microsoft.com/office/drawing/2014/main" id="{00000000-0008-0000-0000-000001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890" name="Shape 22">
          <a:extLst>
            <a:ext uri="{FF2B5EF4-FFF2-40B4-BE49-F238E27FC236}">
              <a16:creationId xmlns:a16="http://schemas.microsoft.com/office/drawing/2014/main" id="{00000000-0008-0000-0000-000002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891" name="Shape 22">
          <a:extLst>
            <a:ext uri="{FF2B5EF4-FFF2-40B4-BE49-F238E27FC236}">
              <a16:creationId xmlns:a16="http://schemas.microsoft.com/office/drawing/2014/main" id="{00000000-0008-0000-0000-000003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892" name="Shape 22">
          <a:extLst>
            <a:ext uri="{FF2B5EF4-FFF2-40B4-BE49-F238E27FC236}">
              <a16:creationId xmlns:a16="http://schemas.microsoft.com/office/drawing/2014/main" id="{00000000-0008-0000-0000-000004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893" name="Shape 22">
          <a:extLst>
            <a:ext uri="{FF2B5EF4-FFF2-40B4-BE49-F238E27FC236}">
              <a16:creationId xmlns:a16="http://schemas.microsoft.com/office/drawing/2014/main" id="{00000000-0008-0000-0000-000005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894" name="Shape 22">
          <a:extLst>
            <a:ext uri="{FF2B5EF4-FFF2-40B4-BE49-F238E27FC236}">
              <a16:creationId xmlns:a16="http://schemas.microsoft.com/office/drawing/2014/main" id="{00000000-0008-0000-0000-000006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66775"/>
    <xdr:sp macro="" textlink="">
      <xdr:nvSpPr>
        <xdr:cNvPr id="5895" name="Shape 41">
          <a:extLst>
            <a:ext uri="{FF2B5EF4-FFF2-40B4-BE49-F238E27FC236}">
              <a16:creationId xmlns:a16="http://schemas.microsoft.com/office/drawing/2014/main" id="{00000000-0008-0000-0000-000007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66775"/>
    <xdr:sp macro="" textlink="">
      <xdr:nvSpPr>
        <xdr:cNvPr id="5896" name="Shape 41">
          <a:extLst>
            <a:ext uri="{FF2B5EF4-FFF2-40B4-BE49-F238E27FC236}">
              <a16:creationId xmlns:a16="http://schemas.microsoft.com/office/drawing/2014/main" id="{00000000-0008-0000-0000-000008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66775"/>
    <xdr:sp macro="" textlink="">
      <xdr:nvSpPr>
        <xdr:cNvPr id="5897" name="Shape 41">
          <a:extLst>
            <a:ext uri="{FF2B5EF4-FFF2-40B4-BE49-F238E27FC236}">
              <a16:creationId xmlns:a16="http://schemas.microsoft.com/office/drawing/2014/main" id="{00000000-0008-0000-0000-000009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66775"/>
    <xdr:sp macro="" textlink="">
      <xdr:nvSpPr>
        <xdr:cNvPr id="5898" name="Shape 41">
          <a:extLst>
            <a:ext uri="{FF2B5EF4-FFF2-40B4-BE49-F238E27FC236}">
              <a16:creationId xmlns:a16="http://schemas.microsoft.com/office/drawing/2014/main" id="{00000000-0008-0000-0000-00000A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899" name="Shape 22">
          <a:extLst>
            <a:ext uri="{FF2B5EF4-FFF2-40B4-BE49-F238E27FC236}">
              <a16:creationId xmlns:a16="http://schemas.microsoft.com/office/drawing/2014/main" id="{00000000-0008-0000-0000-00000B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00" name="Shape 22">
          <a:extLst>
            <a:ext uri="{FF2B5EF4-FFF2-40B4-BE49-F238E27FC236}">
              <a16:creationId xmlns:a16="http://schemas.microsoft.com/office/drawing/2014/main" id="{00000000-0008-0000-0000-00000C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01" name="Shape 22">
          <a:extLst>
            <a:ext uri="{FF2B5EF4-FFF2-40B4-BE49-F238E27FC236}">
              <a16:creationId xmlns:a16="http://schemas.microsoft.com/office/drawing/2014/main" id="{00000000-0008-0000-0000-00000D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02" name="Shape 22">
          <a:extLst>
            <a:ext uri="{FF2B5EF4-FFF2-40B4-BE49-F238E27FC236}">
              <a16:creationId xmlns:a16="http://schemas.microsoft.com/office/drawing/2014/main" id="{00000000-0008-0000-0000-00000E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03" name="Shape 22">
          <a:extLst>
            <a:ext uri="{FF2B5EF4-FFF2-40B4-BE49-F238E27FC236}">
              <a16:creationId xmlns:a16="http://schemas.microsoft.com/office/drawing/2014/main" id="{00000000-0008-0000-0000-00000F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04" name="Shape 22">
          <a:extLst>
            <a:ext uri="{FF2B5EF4-FFF2-40B4-BE49-F238E27FC236}">
              <a16:creationId xmlns:a16="http://schemas.microsoft.com/office/drawing/2014/main" id="{00000000-0008-0000-0000-000010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05" name="Shape 22">
          <a:extLst>
            <a:ext uri="{FF2B5EF4-FFF2-40B4-BE49-F238E27FC236}">
              <a16:creationId xmlns:a16="http://schemas.microsoft.com/office/drawing/2014/main" id="{00000000-0008-0000-0000-000011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06" name="Shape 22">
          <a:extLst>
            <a:ext uri="{FF2B5EF4-FFF2-40B4-BE49-F238E27FC236}">
              <a16:creationId xmlns:a16="http://schemas.microsoft.com/office/drawing/2014/main" id="{00000000-0008-0000-0000-000012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07" name="Shape 22">
          <a:extLst>
            <a:ext uri="{FF2B5EF4-FFF2-40B4-BE49-F238E27FC236}">
              <a16:creationId xmlns:a16="http://schemas.microsoft.com/office/drawing/2014/main" id="{00000000-0008-0000-0000-000013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08" name="Shape 22">
          <a:extLst>
            <a:ext uri="{FF2B5EF4-FFF2-40B4-BE49-F238E27FC236}">
              <a16:creationId xmlns:a16="http://schemas.microsoft.com/office/drawing/2014/main" id="{00000000-0008-0000-0000-000014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09" name="Shape 22">
          <a:extLst>
            <a:ext uri="{FF2B5EF4-FFF2-40B4-BE49-F238E27FC236}">
              <a16:creationId xmlns:a16="http://schemas.microsoft.com/office/drawing/2014/main" id="{00000000-0008-0000-0000-000015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10" name="Shape 22">
          <a:extLst>
            <a:ext uri="{FF2B5EF4-FFF2-40B4-BE49-F238E27FC236}">
              <a16:creationId xmlns:a16="http://schemas.microsoft.com/office/drawing/2014/main" id="{00000000-0008-0000-0000-000016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66775"/>
    <xdr:sp macro="" textlink="">
      <xdr:nvSpPr>
        <xdr:cNvPr id="5911" name="Shape 41">
          <a:extLst>
            <a:ext uri="{FF2B5EF4-FFF2-40B4-BE49-F238E27FC236}">
              <a16:creationId xmlns:a16="http://schemas.microsoft.com/office/drawing/2014/main" id="{00000000-0008-0000-0000-000017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66775"/>
    <xdr:sp macro="" textlink="">
      <xdr:nvSpPr>
        <xdr:cNvPr id="5912" name="Shape 41">
          <a:extLst>
            <a:ext uri="{FF2B5EF4-FFF2-40B4-BE49-F238E27FC236}">
              <a16:creationId xmlns:a16="http://schemas.microsoft.com/office/drawing/2014/main" id="{00000000-0008-0000-0000-000018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66775"/>
    <xdr:sp macro="" textlink="">
      <xdr:nvSpPr>
        <xdr:cNvPr id="5913" name="Shape 41">
          <a:extLst>
            <a:ext uri="{FF2B5EF4-FFF2-40B4-BE49-F238E27FC236}">
              <a16:creationId xmlns:a16="http://schemas.microsoft.com/office/drawing/2014/main" id="{00000000-0008-0000-0000-000019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66775"/>
    <xdr:sp macro="" textlink="">
      <xdr:nvSpPr>
        <xdr:cNvPr id="5914" name="Shape 41">
          <a:extLst>
            <a:ext uri="{FF2B5EF4-FFF2-40B4-BE49-F238E27FC236}">
              <a16:creationId xmlns:a16="http://schemas.microsoft.com/office/drawing/2014/main" id="{00000000-0008-0000-0000-00001A170000}"/>
            </a:ext>
          </a:extLst>
        </xdr:cNvPr>
        <xdr:cNvSpPr/>
      </xdr:nvSpPr>
      <xdr:spPr>
        <a:xfrm>
          <a:off x="4965000" y="3349470"/>
          <a:ext cx="762000" cy="8610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15" name="Shape 22">
          <a:extLst>
            <a:ext uri="{FF2B5EF4-FFF2-40B4-BE49-F238E27FC236}">
              <a16:creationId xmlns:a16="http://schemas.microsoft.com/office/drawing/2014/main" id="{00000000-0008-0000-0000-00001B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16" name="Shape 22">
          <a:extLst>
            <a:ext uri="{FF2B5EF4-FFF2-40B4-BE49-F238E27FC236}">
              <a16:creationId xmlns:a16="http://schemas.microsoft.com/office/drawing/2014/main" id="{00000000-0008-0000-0000-00001C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17" name="Shape 22">
          <a:extLst>
            <a:ext uri="{FF2B5EF4-FFF2-40B4-BE49-F238E27FC236}">
              <a16:creationId xmlns:a16="http://schemas.microsoft.com/office/drawing/2014/main" id="{00000000-0008-0000-0000-00001D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18" name="Shape 22">
          <a:extLst>
            <a:ext uri="{FF2B5EF4-FFF2-40B4-BE49-F238E27FC236}">
              <a16:creationId xmlns:a16="http://schemas.microsoft.com/office/drawing/2014/main" id="{00000000-0008-0000-0000-00001E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19" name="Shape 22">
          <a:extLst>
            <a:ext uri="{FF2B5EF4-FFF2-40B4-BE49-F238E27FC236}">
              <a16:creationId xmlns:a16="http://schemas.microsoft.com/office/drawing/2014/main" id="{00000000-0008-0000-0000-00001F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20" name="Shape 22">
          <a:extLst>
            <a:ext uri="{FF2B5EF4-FFF2-40B4-BE49-F238E27FC236}">
              <a16:creationId xmlns:a16="http://schemas.microsoft.com/office/drawing/2014/main" id="{00000000-0008-0000-0000-000020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21" name="Shape 22">
          <a:extLst>
            <a:ext uri="{FF2B5EF4-FFF2-40B4-BE49-F238E27FC236}">
              <a16:creationId xmlns:a16="http://schemas.microsoft.com/office/drawing/2014/main" id="{00000000-0008-0000-0000-000021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22" name="Shape 22">
          <a:extLst>
            <a:ext uri="{FF2B5EF4-FFF2-40B4-BE49-F238E27FC236}">
              <a16:creationId xmlns:a16="http://schemas.microsoft.com/office/drawing/2014/main" id="{00000000-0008-0000-0000-000022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23" name="Shape 22">
          <a:extLst>
            <a:ext uri="{FF2B5EF4-FFF2-40B4-BE49-F238E27FC236}">
              <a16:creationId xmlns:a16="http://schemas.microsoft.com/office/drawing/2014/main" id="{00000000-0008-0000-0000-000023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474</xdr:row>
      <xdr:rowOff>0</xdr:rowOff>
    </xdr:from>
    <xdr:ext cx="771525" cy="857250"/>
    <xdr:sp macro="" textlink="">
      <xdr:nvSpPr>
        <xdr:cNvPr id="5924" name="Shape 22">
          <a:extLst>
            <a:ext uri="{FF2B5EF4-FFF2-40B4-BE49-F238E27FC236}">
              <a16:creationId xmlns:a16="http://schemas.microsoft.com/office/drawing/2014/main" id="{00000000-0008-0000-0000-000024170000}"/>
            </a:ext>
          </a:extLst>
        </xdr:cNvPr>
        <xdr:cNvSpPr/>
      </xdr:nvSpPr>
      <xdr:spPr>
        <a:xfrm>
          <a:off x="4965000" y="3354233"/>
          <a:ext cx="762000" cy="85153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Listas_Categoria_CUIPO_03-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eptos por ambito"/>
      <sheetName val="Tipo de Norma"/>
      <sheetName val="CPC"/>
      <sheetName val="Fuentes de Financiación"/>
      <sheetName val="Tercero"/>
      <sheetName val="Politica Pública"/>
      <sheetName val="Secciones Presupuestales"/>
      <sheetName val="Vigencia Gasto"/>
      <sheetName val="Sector"/>
      <sheetName val="Programa MGA"/>
      <sheetName val="Producto MGA"/>
      <sheetName val="Situación de Fondos"/>
      <sheetName val="Fondo"/>
      <sheetName val="Sectorial_Prg_Gastos"/>
      <sheetName val="Detalle Sectorial"/>
      <sheetName val="Conceptos_CPC"/>
    </sheetNames>
    <sheetDataSet>
      <sheetData sheetId="0" refreshError="1">
        <row r="11">
          <cell r="B11" t="str">
            <v>CODIGO</v>
          </cell>
          <cell r="C11" t="str">
            <v>NOMBRE</v>
          </cell>
        </row>
        <row r="12">
          <cell r="B12" t="str">
            <v>1</v>
          </cell>
          <cell r="C12" t="str">
            <v>INGRESOS</v>
          </cell>
        </row>
        <row r="13">
          <cell r="B13" t="str">
            <v>1.0</v>
          </cell>
          <cell r="C13" t="str">
            <v>DISPONIBILIDAD INICIAL</v>
          </cell>
        </row>
        <row r="14">
          <cell r="B14" t="str">
            <v>1.0.01</v>
          </cell>
          <cell r="C14" t="str">
            <v>CAJA</v>
          </cell>
        </row>
        <row r="15">
          <cell r="B15" t="str">
            <v>1.0.02</v>
          </cell>
          <cell r="C15" t="str">
            <v>BANCOS</v>
          </cell>
        </row>
        <row r="16">
          <cell r="B16" t="str">
            <v>1.0.03</v>
          </cell>
          <cell r="C16" t="str">
            <v>INVERSIONES TEMPORALES</v>
          </cell>
        </row>
        <row r="17">
          <cell r="B17" t="str">
            <v>1.1</v>
          </cell>
          <cell r="C17" t="str">
            <v>INGRESOS CORRIENTES</v>
          </cell>
        </row>
        <row r="18">
          <cell r="B18" t="str">
            <v>1.1.01</v>
          </cell>
          <cell r="C18" t="str">
            <v>INGRESOS TRIBUTARIOS</v>
          </cell>
        </row>
        <row r="19">
          <cell r="B19" t="str">
            <v>1.1.01.01</v>
          </cell>
          <cell r="C19" t="str">
            <v>IMPUESTOS DIRECTOS</v>
          </cell>
        </row>
        <row r="20">
          <cell r="B20" t="str">
            <v>1.1.01.01.014</v>
          </cell>
          <cell r="C20" t="str">
            <v xml:space="preserve">SOBRETASA AMBIENTAL </v>
          </cell>
        </row>
        <row r="21">
          <cell r="B21" t="str">
            <v>1.1.01.01.014.01</v>
          </cell>
          <cell r="C21" t="str">
            <v>SOBRETASA AMBIENTAL - URBANO</v>
          </cell>
        </row>
        <row r="22">
          <cell r="B22" t="str">
            <v>1.1.01.01.014.02</v>
          </cell>
          <cell r="C22" t="str">
            <v>SOBRETASA AMBIENTAL -RURAL</v>
          </cell>
        </row>
        <row r="23">
          <cell r="B23" t="str">
            <v>1.1.01.01.100</v>
          </cell>
          <cell r="C23" t="str">
            <v>IMPUESTO SOBRE VEHICULOS AUTOMOTORES</v>
          </cell>
        </row>
        <row r="24">
          <cell r="B24" t="str">
            <v>1.1.01.01.101</v>
          </cell>
          <cell r="C24" t="str">
            <v>IMPUESTO A GANADORES DE SORTEOS ORDINARIOS Y EXTRAORDINARIOS</v>
          </cell>
        </row>
        <row r="25">
          <cell r="B25" t="str">
            <v>1.1.01.01.200</v>
          </cell>
          <cell r="C25" t="str">
            <v>IMPUESTO PREDIAL UNIFICADO</v>
          </cell>
        </row>
        <row r="26">
          <cell r="B26" t="str">
            <v>1.1.01.01.200.01</v>
          </cell>
          <cell r="C26" t="str">
            <v>IMPUESTO PREDIAL UNIFICADO - URBANO</v>
          </cell>
        </row>
        <row r="27">
          <cell r="B27" t="str">
            <v>1.1.01.01.200.02</v>
          </cell>
          <cell r="C27" t="str">
            <v>IMPUESTO PREDIAL UNIFICADO - RURAL</v>
          </cell>
        </row>
        <row r="28">
          <cell r="B28" t="str">
            <v>1.1.01.01.201</v>
          </cell>
          <cell r="C28" t="str">
            <v>SOBRETASA AMBIENTAL AREAS METROPOLITANAS</v>
          </cell>
        </row>
        <row r="29">
          <cell r="B29" t="str">
            <v>1.1.01.01.202</v>
          </cell>
          <cell r="C29" t="str">
            <v>SOBRETASA ESPECIAL PARA EL DISTRITO DE CARTAGENA</v>
          </cell>
        </row>
        <row r="30">
          <cell r="B30" t="str">
            <v>1.1.01.01.203</v>
          </cell>
          <cell r="C30" t="str">
            <v>SOBRETASA POR EL ALUMBRADO PUBLICO</v>
          </cell>
        </row>
        <row r="31">
          <cell r="B31" t="str">
            <v>1.1.01.02</v>
          </cell>
          <cell r="C31" t="str">
            <v>IMPUESTOS INDIRECTOS</v>
          </cell>
        </row>
        <row r="32">
          <cell r="B32" t="str">
            <v>1.1.01.02.010</v>
          </cell>
          <cell r="C32" t="str">
            <v>IMPUESTO SOCIAL A LAS ARMAS Y MUNICIONES</v>
          </cell>
        </row>
        <row r="33">
          <cell r="B33" t="str">
            <v>1.1.01.02.100</v>
          </cell>
          <cell r="C33" t="str">
            <v>IMPUESTO DE REGISTRO</v>
          </cell>
        </row>
        <row r="34">
          <cell r="B34" t="str">
            <v>1.1.01.02.100.01</v>
          </cell>
          <cell r="C34" t="str">
            <v>IMPUESTO DE REGISTRO - CAMARAS DE COMERCIO</v>
          </cell>
        </row>
        <row r="35">
          <cell r="B35" t="str">
            <v>1.1.01.02.100.02</v>
          </cell>
          <cell r="C35" t="str">
            <v>IMPUESTO DE REGISTRO - OFICINAS DE INSTRUMENTOS PUBLICOS</v>
          </cell>
        </row>
        <row r="36">
          <cell r="B36" t="str">
            <v>1.1.01.02.101</v>
          </cell>
          <cell r="C36" t="str">
            <v>IMPUESTO DE LOTERIAS FORANEAS</v>
          </cell>
        </row>
        <row r="37">
          <cell r="B37" t="str">
            <v>1.1.01.02.102</v>
          </cell>
          <cell r="C37" t="str">
            <v>IMPUESTO AL DEGÃœELLO DE GANADO MAYOR</v>
          </cell>
        </row>
        <row r="38">
          <cell r="B38" t="str">
            <v>1.1.01.02.103</v>
          </cell>
          <cell r="C38" t="str">
            <v>IVA SOBRE LICORES, VINOS, APERITIVOS Y SIMILARES REGIMEN ANTERIOR</v>
          </cell>
        </row>
        <row r="39">
          <cell r="B39" t="str">
            <v>1.1.01.02.104</v>
          </cell>
          <cell r="C39" t="str">
            <v>IMPUESTO AL CONSUMO DE LICORES, VINOS, APERITIVOS Y SIMILARES</v>
          </cell>
        </row>
        <row r="40">
          <cell r="B40" t="str">
            <v>1.1.01.02.104.01</v>
          </cell>
          <cell r="C40" t="str">
            <v>IMPUESTO AL CONSUMO DE LICORES</v>
          </cell>
        </row>
        <row r="41">
          <cell r="B41" t="str">
            <v>1.1.01.02.104.01.01</v>
          </cell>
          <cell r="C41" t="str">
            <v>IMPUESTO AL CONSUMO DE LICORES - COMPONENTE ESPECIFICO</v>
          </cell>
        </row>
        <row r="42">
          <cell r="B42" t="str">
            <v>1.1.01.02.104.01.01.01</v>
          </cell>
          <cell r="C42" t="str">
            <v>IMPUESTO AL CONSUMO DE LICORES - COMPONENTE ESPECÍFICO DE PRODUCCIÓN NACIONAL</v>
          </cell>
        </row>
        <row r="43">
          <cell r="B43" t="str">
            <v>1.1.01.02.104.01.01.02</v>
          </cell>
          <cell r="C43" t="str">
            <v>IMPUESTO AL CONSUMO DE LICORES - COMPONENTE ESPECÍFICO DE PRODUCCIÓN EXTRANJERA</v>
          </cell>
        </row>
        <row r="44">
          <cell r="B44" t="str">
            <v>1.1.01.02.104.01.02</v>
          </cell>
          <cell r="C44" t="str">
            <v>IMPUESTO AL CONSUMO DE LICORES - COMPONENTE AD VALOREM</v>
          </cell>
        </row>
        <row r="45">
          <cell r="B45" t="str">
            <v>1.1.01.02.104.01.02.01</v>
          </cell>
          <cell r="C45" t="str">
            <v>IMPUESTO AL CONSUMO DE LICORES - COMPONENTE AD VALOREM DE PRODUCCIÓN NACIONAL</v>
          </cell>
        </row>
        <row r="46">
          <cell r="B46" t="str">
            <v>1.1.01.02.104.01.02.02</v>
          </cell>
          <cell r="C46" t="str">
            <v>IMPUESTO AL CONSUMO DE LICORES - COMPONENTE AD VALOREM DE PRODUCCIÓN EXTRANJERA</v>
          </cell>
        </row>
        <row r="47">
          <cell r="B47" t="str">
            <v>1.1.01.02.104.02</v>
          </cell>
          <cell r="C47" t="str">
            <v>IMPUESTO AL CONSUMO DE VINOS, APERITIVOS Y SIMILARES</v>
          </cell>
        </row>
        <row r="48">
          <cell r="B48" t="str">
            <v>1.1.01.02.104.02.01</v>
          </cell>
          <cell r="C48" t="str">
            <v>IMPUESTO AL CONSUMO DE VINOS, APERITIVOS Y SIMILARES - COMPONENTE ESPECIFICO</v>
          </cell>
        </row>
        <row r="49">
          <cell r="B49" t="str">
            <v>1.1.01.02.104.02.01.01</v>
          </cell>
          <cell r="C49" t="str">
            <v>IMPUESTO AL CONSUMO DE VINOS, APERITIVOS Y SIMILARES - COMPONENTE ESPECÍFICO DE PRODUCCIÓN NACIONAL</v>
          </cell>
        </row>
        <row r="50">
          <cell r="B50" t="str">
            <v>1.1.01.02.104.02.01.02</v>
          </cell>
          <cell r="C50" t="str">
            <v>IMPUESTO AL CONSUMO DE VINOS, APERITIVOS Y SIMILARES - COMPONENTE ESPECÍFICO DE PRODUCCIÓN EXTRANJERA</v>
          </cell>
        </row>
        <row r="51">
          <cell r="B51" t="str">
            <v>1.1.01.02.104.02.02</v>
          </cell>
          <cell r="C51" t="str">
            <v>IMPUESTO AL CONSUMO DE VINOS, APERITIVOS Y SIMILARES - COMPONENTE AD VALOREM</v>
          </cell>
        </row>
        <row r="52">
          <cell r="B52" t="str">
            <v>1.1.01.02.104.02.02.01</v>
          </cell>
          <cell r="C52" t="str">
            <v>IMPUESTO AL CONSUMO DE VINOS, APERITIVOS Y SIMILARES - COMPONENTE AD VALOREM DE PRODUCCIÓN NACIONAL</v>
          </cell>
        </row>
        <row r="53">
          <cell r="B53" t="str">
            <v>1.1.01.02.104.02.02.02</v>
          </cell>
          <cell r="C53" t="str">
            <v>IMPUESTO AL CONSUMO DE VINOS, APERITIVOS Y SIMILARES - COMPONENTE AD VALOREM DE PRODUCCIÓN EXTRANJERA</v>
          </cell>
        </row>
        <row r="54">
          <cell r="B54" t="str">
            <v>1.1.01.02.105</v>
          </cell>
          <cell r="C54" t="str">
            <v>IMPUESTO AL CONSUMO DE CERVEZAS, SIFONES, REFAJOS Y MEZCLAS</v>
          </cell>
        </row>
        <row r="55">
          <cell r="B55" t="str">
            <v>1.1.01.02.105.01</v>
          </cell>
          <cell r="C55" t="str">
            <v>IMPUESTO AL CONSUMO DE CERVEZAS, SIFONES, REFAJOS Y MEZCLAS - NACIONALES</v>
          </cell>
        </row>
        <row r="56">
          <cell r="B56" t="str">
            <v>1.1.01.02.105.02</v>
          </cell>
          <cell r="C56" t="str">
            <v>IMPUESTO AL CONSUMO DE CERVEZAS, SIFONES, REFAJOS Y MEZCLAS - EXTRANJERAS</v>
          </cell>
        </row>
        <row r="57">
          <cell r="B57" t="str">
            <v>1.1.01.02.106</v>
          </cell>
          <cell r="C57" t="str">
            <v>IMPUESTO AL CONSUMO DE CIGARRILLOS Y TABACO</v>
          </cell>
        </row>
        <row r="58">
          <cell r="B58" t="str">
            <v>1.1.01.02.106.01</v>
          </cell>
          <cell r="C58" t="str">
            <v>COMPONENTE ESPECIFICO DEL IMPUESTO AL CONSUMO DE CIGARRILLOS Y TABACO</v>
          </cell>
        </row>
        <row r="59">
          <cell r="B59" t="str">
            <v>1.1.01.02.106.01.01</v>
          </cell>
          <cell r="C59" t="str">
            <v>COMPONENTE ESPECIFICO DEL IMPUESTO AL CONSUMO DE CIGARRILLOS Y TABACO - NACIONALES</v>
          </cell>
        </row>
        <row r="60">
          <cell r="B60" t="str">
            <v>1.1.01.02.106.01.02</v>
          </cell>
          <cell r="C60" t="str">
            <v>COMPONENTE ESPECIFICO DEL IMPUESTO AL CONSUMO DE CIGARRILLOS Y TABACO - EXTRANJEROS</v>
          </cell>
        </row>
        <row r="61">
          <cell r="B61" t="str">
            <v>1.1.01.02.106.02</v>
          </cell>
          <cell r="C61" t="str">
            <v>COMPONENTE AD VALOREM DEL IMPUESTO AL CONSUMO DE CIGARRILLOS Y TABACO ELABORADO</v>
          </cell>
        </row>
        <row r="62">
          <cell r="B62" t="str">
            <v>1.1.01.02.106.02.01</v>
          </cell>
          <cell r="C62" t="str">
            <v>COMPONENTE AD VALOREM DEL IMPUESTO AL CONSUMO DE CIGARRILLOS Y TABACO ELABORADO - NACIONALES</v>
          </cell>
        </row>
        <row r="63">
          <cell r="B63" t="str">
            <v>1.1.01.02.106.02.02</v>
          </cell>
          <cell r="C63" t="str">
            <v>COMPONENTE AD VALOREM DEL IMPUESTO AL CONSUMO DE CIGARRILLOS Y TABACO ELABORADO - EXTRANJEROS</v>
          </cell>
        </row>
        <row r="64">
          <cell r="B64" t="str">
            <v>1.1.01.02.107</v>
          </cell>
          <cell r="C64" t="str">
            <v>IMPUESTO UNICO AL CONSUMO A FAVOR DEL DEPARTAMENTO ARCHIPIELAGO DE SAN ANDRES, PROVIDENCIA Y SANTA CATALINA</v>
          </cell>
        </row>
        <row r="65">
          <cell r="B65" t="str">
            <v>1.1.01.02.108</v>
          </cell>
          <cell r="C65" t="str">
            <v>SOBRETASA FONDO DEPARTAMENTAL DE BOMBEROS</v>
          </cell>
        </row>
        <row r="66">
          <cell r="B66" t="str">
            <v>1.1.01.02.109</v>
          </cell>
          <cell r="C66" t="str">
            <v xml:space="preserve">SOBRETASA A LA GASOLINA </v>
          </cell>
        </row>
        <row r="67">
          <cell r="B67" t="str">
            <v>1.1.01.02.200</v>
          </cell>
          <cell r="C67" t="str">
            <v>IMPUESTO DE INDUSTRIA Y COMERCIO</v>
          </cell>
        </row>
        <row r="68">
          <cell r="B68" t="str">
            <v>1.1.01.02.200.01</v>
          </cell>
          <cell r="C68" t="str">
            <v>IMPUESTO DE INDUSTRIA Y COMERCIO - SOBRE ACTIVIDADES COMERCIALES</v>
          </cell>
        </row>
        <row r="69">
          <cell r="B69" t="str">
            <v>1.1.01.02.200.02</v>
          </cell>
          <cell r="C69" t="str">
            <v>IMPUESTO DE INDUSTRIA Y COMERCIO - SOBRE ACTIVIDADES INDUSTRIALES</v>
          </cell>
        </row>
        <row r="70">
          <cell r="B70" t="str">
            <v>1.1.01.02.200.03</v>
          </cell>
          <cell r="C70" t="str">
            <v>IMPUESTO DE INDUSTRIA Y COMERCIO - SOBRE ACTIVIDADES DE SERVICIOS</v>
          </cell>
        </row>
        <row r="71">
          <cell r="B71" t="str">
            <v>1.1.01.02.201</v>
          </cell>
          <cell r="C71" t="str">
            <v>IMPUESTO COMPLEMENTARIO DE AVISOS Y TABLEROS</v>
          </cell>
        </row>
        <row r="72">
          <cell r="B72" t="str">
            <v>1.1.01.02.202</v>
          </cell>
          <cell r="C72" t="str">
            <v>IMPUESTO A LA PUBLICIDAD EXTERIOR VISUAL</v>
          </cell>
        </row>
        <row r="73">
          <cell r="B73" t="str">
            <v>1.1.01.02.203</v>
          </cell>
          <cell r="C73" t="str">
            <v>IMPUESTO DE CIRCULACION Y TRANSITO SOBRE VEHICULOS DE SERVICIO PUBLICO</v>
          </cell>
        </row>
        <row r="74">
          <cell r="B74" t="str">
            <v>1.1.01.02.204</v>
          </cell>
          <cell r="C74" t="str">
            <v>IMPUESTO DE DELINEACION</v>
          </cell>
        </row>
        <row r="75">
          <cell r="B75" t="str">
            <v>1.1.01.02.205</v>
          </cell>
          <cell r="C75" t="str">
            <v xml:space="preserve">IMPUESTO DE ESPECTACULOS PUBLICOS NACIONAL CON DESTINO AL DEPORTE </v>
          </cell>
        </row>
        <row r="76">
          <cell r="B76" t="str">
            <v>1.1.01.02.206</v>
          </cell>
          <cell r="C76" t="str">
            <v>IMPUESTO A LAS VENTAS POR EL SISTEMA DE CLUBES</v>
          </cell>
        </row>
        <row r="77">
          <cell r="B77" t="str">
            <v>1.1.01.02.207</v>
          </cell>
          <cell r="C77" t="str">
            <v>IMPUESTO DE CASINOS</v>
          </cell>
        </row>
        <row r="78">
          <cell r="B78" t="str">
            <v>1.1.01.02.208</v>
          </cell>
          <cell r="C78" t="str">
            <v>IMPUESTO SOBRE APUESTAS MUTUAS</v>
          </cell>
        </row>
        <row r="79">
          <cell r="B79" t="str">
            <v>1.1.01.02.209</v>
          </cell>
          <cell r="C79" t="str">
            <v>IMPUESTO AL DEGÃœELLO DE GANADO MENOR</v>
          </cell>
        </row>
        <row r="80">
          <cell r="B80" t="str">
            <v>1.1.01.02.210</v>
          </cell>
          <cell r="C80" t="str">
            <v>IMPUESTO SOBRE TELEFONOS</v>
          </cell>
        </row>
        <row r="81">
          <cell r="B81" t="str">
            <v>1.1.01.02.211</v>
          </cell>
          <cell r="C81" t="str">
            <v>IMPUESTO DE ALUMBRADO PUBLICO</v>
          </cell>
        </row>
        <row r="82">
          <cell r="B82" t="str">
            <v>1.1.01.02.212</v>
          </cell>
          <cell r="C82" t="str">
            <v>SOBRETASA BOMBERIL</v>
          </cell>
        </row>
        <row r="83">
          <cell r="B83" t="str">
            <v>1.1.01.02.213</v>
          </cell>
          <cell r="C83" t="str">
            <v>SOBRETASA FONDO DE SEGURIDAD</v>
          </cell>
        </row>
        <row r="84">
          <cell r="B84" t="str">
            <v>1.1.01.02.214</v>
          </cell>
          <cell r="C84" t="str">
            <v>IMPUESTO DE TRANSPORTE POR OLEODUCTOS Y GASODUCTOS</v>
          </cell>
        </row>
        <row r="85">
          <cell r="B85" t="str">
            <v>1.1.01.02.215</v>
          </cell>
          <cell r="C85" t="str">
            <v>IMPUESTO UNIFICADO DE FONDO DE POBRES, AZAR Y ESPECTACULOS PUBLICOS</v>
          </cell>
        </row>
        <row r="86">
          <cell r="B86" t="str">
            <v>1.1.01.02.216</v>
          </cell>
          <cell r="C86" t="str">
            <v>IMPUESTO DE ESPECTACULOS PUBLICOS MUNICIPAL</v>
          </cell>
        </row>
        <row r="87">
          <cell r="B87" t="str">
            <v>1.1.01.02.217</v>
          </cell>
          <cell r="C87" t="str">
            <v>SOBRETASA DE SOLIDARIDAD SERVICIOS PUBLICOS ACUEDUCTO, ASEO Y ALCANTARILLADO</v>
          </cell>
        </row>
        <row r="88">
          <cell r="B88" t="str">
            <v>1.1.01.02.217.01</v>
          </cell>
          <cell r="C88" t="str">
            <v>SOBRETASA DE SOLIDARIDAD DE SERVICIOS PUBLICOS - ACUEDUCTO</v>
          </cell>
        </row>
        <row r="89">
          <cell r="B89" t="str">
            <v>1.1.01.02.217.02</v>
          </cell>
          <cell r="C89" t="str">
            <v>SOBRETASA DE SOLIDARIDAD DE SERVICIOS PUBLICOS - ASEO</v>
          </cell>
        </row>
        <row r="90">
          <cell r="B90" t="str">
            <v>1.1.01.02.217.03</v>
          </cell>
          <cell r="C90" t="str">
            <v>SOBRETASA DE SOLIDARIDAD DE SERVICIOS PUBLICOS - ALCANTARILLADO</v>
          </cell>
        </row>
        <row r="91">
          <cell r="B91" t="str">
            <v>1.1.01.02.218</v>
          </cell>
          <cell r="C91" t="str">
            <v>TASA PRODEPORTE Y RECREACION</v>
          </cell>
        </row>
        <row r="92">
          <cell r="B92" t="str">
            <v>1.1.01.02.300</v>
          </cell>
          <cell r="C92" t="str">
            <v>ESTAMPILLAS</v>
          </cell>
        </row>
        <row r="93">
          <cell r="B93" t="str">
            <v>1.1.01.02.300.01</v>
          </cell>
          <cell r="C93" t="str">
            <v>ESTAMPILLA PARA EL BIENESTAR DEL ADULTO MAYOR</v>
          </cell>
        </row>
        <row r="94">
          <cell r="B94" t="str">
            <v>1.1.01.02.300.02</v>
          </cell>
          <cell r="C94" t="str">
            <v>ESTAMPILLA PRO DESARROLLO DEPARTAMENTAL</v>
          </cell>
        </row>
        <row r="95">
          <cell r="B95" t="str">
            <v>1.1.01.02.300.03</v>
          </cell>
          <cell r="C95" t="str">
            <v>ESTAMPILLA PRO DESARROLLO FRONTERIZO</v>
          </cell>
        </row>
        <row r="96">
          <cell r="B96" t="str">
            <v>1.1.01.02.300.04</v>
          </cell>
          <cell r="C96" t="str">
            <v>ESTAMPILLA FONDO DEPARTAMENTAL DE BOMBEROS</v>
          </cell>
        </row>
        <row r="97">
          <cell r="B97" t="str">
            <v>1.1.01.02.300.05</v>
          </cell>
          <cell r="C97" t="str">
            <v>ESTAMPILLA PRO ELECTRIFICACION RURAL</v>
          </cell>
        </row>
        <row r="98">
          <cell r="B98" t="str">
            <v>1.1.01.02.300.06</v>
          </cell>
          <cell r="C98" t="str">
            <v>ESTAMPILLA PRO DESARROLLO DE LA UNIVERSIDAD DE LA AMAZONIA</v>
          </cell>
        </row>
        <row r="99">
          <cell r="B99" t="str">
            <v>1.1.01.02.300.07</v>
          </cell>
          <cell r="C99" t="str">
            <v>ESTAMPILLA LA UNIVERSIDAD DE ANTIOQUIA</v>
          </cell>
        </row>
        <row r="100">
          <cell r="B100" t="str">
            <v>1.1.01.02.300.08</v>
          </cell>
          <cell r="C100" t="str">
            <v>ESTAMPILLA PRO CIUDADELA UNIVERSITARIA DEL ATLANTICO</v>
          </cell>
        </row>
        <row r="101">
          <cell r="B101" t="str">
            <v>1.1.01.02.300.09</v>
          </cell>
          <cell r="C101" t="str">
            <v>ESTAMPILLA UNIVERSIDAD DE CALDAS Y UNIVERSIDAD NACIONAL SEDE MANIZALES</v>
          </cell>
        </row>
        <row r="102">
          <cell r="B102" t="str">
            <v>1.1.01.02.300.10</v>
          </cell>
          <cell r="C102" t="str">
            <v>ESTAMPILLA UNIVERSIDAD DE CARTAGENA</v>
          </cell>
        </row>
        <row r="103">
          <cell r="B103" t="str">
            <v>1.1.01.02.300.11</v>
          </cell>
          <cell r="C103" t="str">
            <v>ESTAMPILLA PRO CREACION DE LA SECCIONAL UNIVERSIDAD DE CARTAGENA EN EL CARMEN DE BOLIVAR</v>
          </cell>
        </row>
        <row r="104">
          <cell r="B104" t="str">
            <v>1.1.01.02.300.12</v>
          </cell>
          <cell r="C104" t="str">
            <v>ESTAMPILLA UNIVERSIDAD DEL CAUCA</v>
          </cell>
        </row>
        <row r="105">
          <cell r="B105" t="str">
            <v>1.1.01.02.300.13</v>
          </cell>
          <cell r="C105" t="str">
            <v>ESTAMPILLA PRO UNIVERSIDAD POPULAR DEL CESAR</v>
          </cell>
        </row>
        <row r="106">
          <cell r="B106" t="str">
            <v>1.1.01.02.300.14</v>
          </cell>
          <cell r="C106" t="str">
            <v>ESTAMPILLA PRO UNIVERSIDAD TECNOLOGICA DEL CHOCO</v>
          </cell>
        </row>
        <row r="107">
          <cell r="B107" t="str">
            <v>1.1.01.02.300.15</v>
          </cell>
          <cell r="C107" t="str">
            <v>ESTAMPILLA PRO DESARROLLO DE LA UNIVERSIDAD DE CORDOBA</v>
          </cell>
        </row>
        <row r="108">
          <cell r="B108" t="str">
            <v>1.1.01.02.300.16</v>
          </cell>
          <cell r="C108" t="str">
            <v>ESTAMPILLA PRO DESARROLLO UNIVERSIDAD DE CUNDINAMARCA</v>
          </cell>
        </row>
        <row r="109">
          <cell r="B109" t="str">
            <v>1.1.01.02.300.17</v>
          </cell>
          <cell r="C109" t="str">
            <v>ESTAMPILLA PRO UNIVERSIDAD DE LA GUAJIRA</v>
          </cell>
        </row>
        <row r="110">
          <cell r="B110" t="str">
            <v>1.1.01.02.300.18</v>
          </cell>
          <cell r="C110" t="str">
            <v>ESTAMPILLA UNIVERSIDAD DE LOS LLANOS</v>
          </cell>
        </row>
        <row r="111">
          <cell r="B111" t="str">
            <v>1.1.01.02.300.19</v>
          </cell>
          <cell r="C111" t="str">
            <v>ESTAMPILLA REFUNDACION UNIVERSIDAD DEL MAGDALENA</v>
          </cell>
        </row>
        <row r="112">
          <cell r="B112" t="str">
            <v>1.1.01.02.300.20</v>
          </cell>
          <cell r="C112" t="str">
            <v>ESTAMPILLA PRO DESARROLLO DE LA UNIVERSIDAD DE NARIÃ‘O</v>
          </cell>
        </row>
        <row r="113">
          <cell r="B113" t="str">
            <v>1.1.01.02.300.21</v>
          </cell>
          <cell r="C113" t="str">
            <v>ESTAMPILLA PRO DESARROLLO DE LA UNIVERSIDAD PUBLICA DEL NORTE DE SANTANDER</v>
          </cell>
        </row>
        <row r="114">
          <cell r="B114" t="str">
            <v>1.1.01.02.300.22</v>
          </cell>
          <cell r="C114" t="str">
            <v>ESTAMPILLA PRO UNIVERSIDAD DEL PACIFICO</v>
          </cell>
        </row>
        <row r="115">
          <cell r="B115" t="str">
            <v>1.1.01.02.300.23</v>
          </cell>
          <cell r="C115" t="str">
            <v>ESTAMPILLA PRO DESARROLLO DEL INSTITUTO TECNICO DEL PUTUMAYO</v>
          </cell>
        </row>
        <row r="116">
          <cell r="B116" t="str">
            <v>1.1.01.02.300.24</v>
          </cell>
          <cell r="C116" t="str">
            <v>ESTAMPILLA PRO UNIVERSIDAD DEL QUINDIO</v>
          </cell>
        </row>
        <row r="117">
          <cell r="B117" t="str">
            <v>1.1.01.02.300.25</v>
          </cell>
          <cell r="C117" t="str">
            <v>ESTAMPILLA PRO UNIVERSIDAD INDUSTRIAL DE SANTANDER</v>
          </cell>
        </row>
        <row r="118">
          <cell r="B118" t="str">
            <v>1.1.01.02.300.26</v>
          </cell>
          <cell r="C118" t="str">
            <v>ESTAMPILLA DE LA UNIVERSIDAD DE SUCRE</v>
          </cell>
        </row>
        <row r="119">
          <cell r="B119" t="str">
            <v>1.1.01.02.300.27</v>
          </cell>
          <cell r="C119" t="str">
            <v>ESTAMPILLA PRO DESARROLLO DE LA UNIVERSIDAD SURCOLOMBIANA DEL HUILA</v>
          </cell>
        </row>
        <row r="120">
          <cell r="B120" t="str">
            <v>1.1.01.02.300.28</v>
          </cell>
          <cell r="C120" t="str">
            <v>ESTAMPILLA PRO UNIVERSIDAD DEL TOLIMA</v>
          </cell>
        </row>
        <row r="121">
          <cell r="B121" t="str">
            <v>1.1.01.02.300.29</v>
          </cell>
          <cell r="C121" t="str">
            <v>ESTAMPILLA PRO DESARROLLO DEL INSTITUTO TOLIMENSE DE FORMACION TECNICA PROFESIONAL</v>
          </cell>
        </row>
        <row r="122">
          <cell r="B122" t="str">
            <v>1.1.01.02.300.30</v>
          </cell>
          <cell r="C122" t="str">
            <v>ESTAMPILLA PRO UNIVERSIDAD DEL VALLE</v>
          </cell>
        </row>
        <row r="123">
          <cell r="B123" t="str">
            <v>1.1.01.02.300.31</v>
          </cell>
          <cell r="C123" t="str">
            <v>ESTAMPILLA PRO UNIVERSIDAD TECNOLOGICA DE PEREIRA</v>
          </cell>
        </row>
        <row r="124">
          <cell r="B124" t="str">
            <v>1.1.01.02.300.32</v>
          </cell>
          <cell r="C124" t="str">
            <v>ESTAMPILLA PRO UNIVERSIDAD PEDAGOGICA Y TECNOLOGICA DE COLOMBIA</v>
          </cell>
        </row>
        <row r="125">
          <cell r="B125" t="str">
            <v>1.1.01.02.300.33</v>
          </cell>
          <cell r="C125" t="str">
            <v>ESTAMPILLA UNIVERSIDAD DISTRITAL FRANCISCO JOSE DE CALDAS</v>
          </cell>
        </row>
        <row r="126">
          <cell r="B126" t="str">
            <v>1.1.01.02.300.34</v>
          </cell>
          <cell r="C126" t="str">
            <v>ESTAMPILLA PRO DESARROLLO DEL INSTITUTO TECNOLOGICO DE SOLEDAD, ATLANTICO</v>
          </cell>
        </row>
        <row r="127">
          <cell r="B127" t="str">
            <v>1.1.01.02.300.35</v>
          </cell>
          <cell r="C127" t="str">
            <v>ESTAMPILLA PRO DESARROLLO UNIDAD CENTRAL DEL VALLE DEL CAUCA</v>
          </cell>
        </row>
        <row r="128">
          <cell r="B128" t="str">
            <v>1.1.01.02.300.36</v>
          </cell>
          <cell r="C128" t="str">
            <v>ESTAMPILLA PRO DESARROLLO DE LA INSTITUCION UNIVERSITARIA DE ENVIGADO</v>
          </cell>
        </row>
        <row r="129">
          <cell r="B129" t="str">
            <v>1.1.01.02.300.37</v>
          </cell>
          <cell r="C129" t="str">
            <v>ESTAMPILLA POLITECNICO COLOMBIANO JAIME ISAZA CADAVID</v>
          </cell>
        </row>
        <row r="130">
          <cell r="B130" t="str">
            <v>1.1.01.02.300.38</v>
          </cell>
          <cell r="C130" t="str">
            <v>ESTAMPILLA PRO HOSPITALES PRIMER Y SEGUNDO NIVEL DEL ATLANTICO</v>
          </cell>
        </row>
        <row r="131">
          <cell r="B131" t="str">
            <v>1.1.01.02.300.39</v>
          </cell>
          <cell r="C131" t="str">
            <v>ESTAMPILLA PRO HOSPITALES SAN JUAN DE DIOS Y GILBERTO MEJIA MEJIA DE RIONEGRO ANTIOQUIA</v>
          </cell>
        </row>
        <row r="132">
          <cell r="B132" t="str">
            <v>1.1.01.02.300.40</v>
          </cell>
          <cell r="C132" t="str">
            <v>ESTAMPILLA PRO HOSPITALES PUBLICOS DE ANTIOQUIA</v>
          </cell>
        </row>
        <row r="133">
          <cell r="B133" t="str">
            <v>1.1.01.02.300.41</v>
          </cell>
          <cell r="C133" t="str">
            <v>ESTAMPILLA PRO HOSPITALES DEL GUAVIARE</v>
          </cell>
        </row>
        <row r="134">
          <cell r="B134" t="str">
            <v>1.1.01.02.300.42</v>
          </cell>
          <cell r="C134" t="str">
            <v>ESTAMPILLA PRO SALUD DEPARTAMENTAL DEL VALLE DEL CAUCA</v>
          </cell>
        </row>
        <row r="135">
          <cell r="B135" t="str">
            <v>1.1.01.02.300.43</v>
          </cell>
          <cell r="C135" t="str">
            <v>ESTAMPILLA PRO HOSPITAL DE CALDAS</v>
          </cell>
        </row>
        <row r="136">
          <cell r="B136" t="str">
            <v>1.1.01.02.300.44</v>
          </cell>
          <cell r="C136" t="str">
            <v>ESTAMPILLAS PRO HOSPITALES UNIVERSITARIOS</v>
          </cell>
        </row>
        <row r="137">
          <cell r="B137" t="str">
            <v>1.1.01.02.300.45</v>
          </cell>
          <cell r="C137" t="str">
            <v>ESTAMPILLA PRO HOSPITAL DEPARTAMENTAL UNIVERSITARIO DEL QUINDIO SAN JUAN DE DIOS</v>
          </cell>
        </row>
        <row r="138">
          <cell r="B138" t="str">
            <v>1.1.01.02.300.46</v>
          </cell>
          <cell r="C138" t="str">
            <v>ESTAMPILLA PRO SALUD GUAINIA</v>
          </cell>
        </row>
        <row r="139">
          <cell r="B139" t="str">
            <v>1.1.01.02.300.47</v>
          </cell>
          <cell r="C139" t="str">
            <v>ESTAMPILLA PRO SALUD VAUPES</v>
          </cell>
        </row>
        <row r="140">
          <cell r="B140" t="str">
            <v>1.1.01.02.300.48</v>
          </cell>
          <cell r="C140" t="str">
            <v>ESTAMPILLA ARMERO 10 AÃ‘OS</v>
          </cell>
        </row>
        <row r="141">
          <cell r="B141" t="str">
            <v>1.1.01.02.300.49</v>
          </cell>
          <cell r="C141" t="str">
            <v>ESTAMPILLA DE FOMENTO TURISTICO DEL META</v>
          </cell>
        </row>
        <row r="142">
          <cell r="B142" t="str">
            <v>1.1.01.02.300.50</v>
          </cell>
          <cell r="C142" t="str">
            <v>ESTAMPILLA SOGAMOSO 2000</v>
          </cell>
        </row>
        <row r="143">
          <cell r="B143" t="str">
            <v>1.1.01.02.300.51</v>
          </cell>
          <cell r="C143" t="str">
            <v>ESTAMPILLA PRO CENTRO DE FORMACION ARTISTICA Y CULTURAL RODRIGO ARENAS BETANCOURT</v>
          </cell>
        </row>
        <row r="144">
          <cell r="B144" t="str">
            <v>1.1.01.02.300.52</v>
          </cell>
          <cell r="C144" t="str">
            <v>ESTAMPILLA TOLIMA 150 AÃ‘OS DE CONTRIBUCION A LA GRANDEZA DE COLOMBIA</v>
          </cell>
        </row>
        <row r="145">
          <cell r="B145" t="str">
            <v>1.1.01.02.300.53</v>
          </cell>
          <cell r="C145" t="str">
            <v>ESTAMPILLA PRO EMPLEO ANTIOQUIA</v>
          </cell>
        </row>
        <row r="146">
          <cell r="B146" t="str">
            <v>1.1.01.02.300.54</v>
          </cell>
          <cell r="C146" t="str">
            <v>ESTAMPILLA PRO PALACIO DE LA GOBERNACION Y CENTRO ADMINISTRATIVO MUNICIPAL DE POPAYAN</v>
          </cell>
        </row>
        <row r="147">
          <cell r="B147" t="str">
            <v>1.1.01.02.300.55</v>
          </cell>
          <cell r="C147" t="str">
            <v>ESTAMPILLA PRO CULTURA</v>
          </cell>
        </row>
        <row r="148">
          <cell r="B148" t="str">
            <v>1.1.01.02.300.56</v>
          </cell>
          <cell r="C148" t="str">
            <v>ESTAMPILLA PRO DESARROLLO URBANO DE SANTIAGO DE CALI</v>
          </cell>
        </row>
        <row r="149">
          <cell r="B149" t="str">
            <v>1.1.01.02.300.57</v>
          </cell>
          <cell r="C149" t="str">
            <v>ESTAMPILLA HOMENAJE A CARLOS E. RESTREPO</v>
          </cell>
        </row>
        <row r="150">
          <cell r="B150" t="str">
            <v>1.1.01.02.300.58</v>
          </cell>
          <cell r="C150" t="str">
            <v>ESTAMPILLA PRO HOSPITALES PUBLICOS DEL DISTRITO DE BUENAVENTURA</v>
          </cell>
        </row>
        <row r="151">
          <cell r="B151" t="str">
            <v>1.1.01.02.300.59</v>
          </cell>
          <cell r="C151" t="str">
            <v>ESTAMPILLA CINCUENTA AÃ‘OS DE LABOR DE LA UNIVERSIDAD PEDAGOGICA NACIONAL</v>
          </cell>
        </row>
        <row r="152">
          <cell r="B152" t="str">
            <v>1.1.01.02.300.60</v>
          </cell>
          <cell r="C152" t="str">
            <v>ESTAMPILLA PRO UNITROPICO</v>
          </cell>
        </row>
        <row r="153">
          <cell r="B153" t="str">
            <v>1.1.01.02.300.61</v>
          </cell>
          <cell r="C153" t="str">
            <v>ESTAMPILLA PARA LA JUSTICIA FAMILIAR</v>
          </cell>
        </row>
        <row r="154">
          <cell r="B154" t="str">
            <v>1.1.01.02.300.62</v>
          </cell>
          <cell r="C154" t="str">
            <v>ESTAMPILLA PRO INSTITUCIÓN UNIVERSITARIA DIGITAL DE ANTIOQUIA IU-DIGITAL</v>
          </cell>
        </row>
        <row r="155">
          <cell r="B155" t="str">
            <v>1.1.01.02.300.63</v>
          </cell>
          <cell r="C155" t="str">
            <v>ESTAMPILLA PRO-HOSPITALES PÚBLICOS, CENTROS DE SALUD PÚBLICOS Y PUESTOS DE SALUD PÚBLICOS DEL META</v>
          </cell>
        </row>
        <row r="156">
          <cell r="B156" t="str">
            <v>1.1.02</v>
          </cell>
          <cell r="C156" t="str">
            <v>INGRESOS NO TRIBUTARIOS</v>
          </cell>
        </row>
        <row r="157">
          <cell r="B157" t="str">
            <v>1.1.02.01</v>
          </cell>
          <cell r="C157" t="str">
            <v>CONTRIBUCIONES</v>
          </cell>
        </row>
        <row r="158">
          <cell r="B158" t="str">
            <v>1.1.02.01.001</v>
          </cell>
          <cell r="C158" t="str">
            <v>CONTRIBUCIONES SOCIALES</v>
          </cell>
        </row>
        <row r="159">
          <cell r="B159" t="str">
            <v>1.1.02.01.001.01</v>
          </cell>
          <cell r="C159" t="str">
            <v>SALUD</v>
          </cell>
        </row>
        <row r="160">
          <cell r="B160" t="str">
            <v>1.1.02.01.001.01.01</v>
          </cell>
          <cell r="C160" t="str">
            <v>APORTES EMPLEADO</v>
          </cell>
        </row>
        <row r="161">
          <cell r="B161" t="str">
            <v>1.1.02.01.001.01.02</v>
          </cell>
          <cell r="C161" t="str">
            <v>APORTES EMPLEADOR</v>
          </cell>
        </row>
        <row r="162">
          <cell r="B162" t="str">
            <v>1.1.02.01.001.01.03</v>
          </cell>
          <cell r="C162" t="str">
            <v>APORTES NO CLASIFICABLES</v>
          </cell>
        </row>
        <row r="163">
          <cell r="B163" t="str">
            <v>1.1.02.01.001.01.04</v>
          </cell>
          <cell r="C163" t="str">
            <v>APORTES EMPLEADOR ACCIDENTES DE TRABAJO Y ENFERMEDAD PROFESIONAL</v>
          </cell>
        </row>
        <row r="164">
          <cell r="B164" t="str">
            <v>1.1.02.01.001.01.05</v>
          </cell>
          <cell r="C164" t="str">
            <v>APORTE PENSIONADOS</v>
          </cell>
        </row>
        <row r="165">
          <cell r="B165" t="str">
            <v>1.1.02.01.001.01.06</v>
          </cell>
          <cell r="C165" t="str">
            <v>APORTES DEL SISTEMA GENERAL DE SEGURIDAD SOCIAL EN SALUD</v>
          </cell>
        </row>
        <row r="166">
          <cell r="B166" t="str">
            <v>1.1.02.01.001.01.06.01</v>
          </cell>
          <cell r="C166" t="str">
            <v>COTIZACIONES AL SGSSS</v>
          </cell>
        </row>
        <row r="167">
          <cell r="B167" t="str">
            <v>1.1.02.01.001.01.06.02</v>
          </cell>
          <cell r="C167" t="str">
            <v>APORTE DE SOLIDARIDAD DE REGIMENES DE EXCEPCION Y ESPECIALES</v>
          </cell>
        </row>
        <row r="168">
          <cell r="B168" t="str">
            <v>1.1.02.01.001.01.06.03</v>
          </cell>
          <cell r="C168" t="str">
            <v>COTIZACIONES Y/O APORTES ADICIONALES EN SALUD</v>
          </cell>
        </row>
        <row r="169">
          <cell r="B169" t="str">
            <v>1.1.02.01.001.01.06.04</v>
          </cell>
          <cell r="C169" t="str">
            <v>CONTRIBUCION SOLIDARIA</v>
          </cell>
        </row>
        <row r="170">
          <cell r="B170" t="str">
            <v>1.1.02.01.001.02</v>
          </cell>
          <cell r="C170" t="str">
            <v>PENSION</v>
          </cell>
        </row>
        <row r="171">
          <cell r="B171" t="str">
            <v>1.1.02.01.001.02.01</v>
          </cell>
          <cell r="C171" t="str">
            <v>APORTES EMPLEADO</v>
          </cell>
        </row>
        <row r="172">
          <cell r="B172" t="str">
            <v>1.1.02.01.001.02.02</v>
          </cell>
          <cell r="C172" t="str">
            <v>APORTES EMPLEADOR</v>
          </cell>
        </row>
        <row r="173">
          <cell r="B173" t="str">
            <v>1.1.02.01.001.02.03</v>
          </cell>
          <cell r="C173" t="str">
            <v>APORTES NO CLASIFICABLES</v>
          </cell>
        </row>
        <row r="174">
          <cell r="B174" t="str">
            <v>1.1.02.01.001.02.04</v>
          </cell>
          <cell r="C174" t="str">
            <v>APORTES AL SISTEMA GENERAL DE PENSIONES</v>
          </cell>
        </row>
        <row r="175">
          <cell r="B175" t="str">
            <v>1.1.02.01.001.04</v>
          </cell>
          <cell r="C175" t="str">
            <v>APORTES AL SISTEMA DE RIESGOS LABORALES</v>
          </cell>
        </row>
        <row r="176">
          <cell r="B176" t="str">
            <v>1.1.02.01.002</v>
          </cell>
          <cell r="C176" t="str">
            <v>CONTRIBUCIONES INHERENTES A LA NOMINA</v>
          </cell>
        </row>
        <row r="177">
          <cell r="B177" t="str">
            <v>1.1.02.01.002.05</v>
          </cell>
          <cell r="C177" t="str">
            <v>APORTES DE CESANTIAS</v>
          </cell>
        </row>
        <row r="178">
          <cell r="B178" t="str">
            <v>1.1.02.01.002.06</v>
          </cell>
          <cell r="C178" t="str">
            <v>APORTES A CAJAS DE COMPENSACION FAMILIAR</v>
          </cell>
        </row>
        <row r="179">
          <cell r="B179" t="str">
            <v>1.1.02.01.003</v>
          </cell>
          <cell r="C179" t="str">
            <v>CONTRIBUCIONES ESPECIALES</v>
          </cell>
        </row>
        <row r="180">
          <cell r="B180" t="str">
            <v>1.1.02.01.003.01</v>
          </cell>
          <cell r="C180" t="str">
            <v>CUOTA DE FISCALIZACION Y AUDITAJE</v>
          </cell>
        </row>
        <row r="181">
          <cell r="B181" t="str">
            <v>1.1.02.01.004</v>
          </cell>
          <cell r="C181" t="str">
            <v>CONTRIBUCIONES PARAFISCALES AGROPECUARIAS Y PESQUERAS</v>
          </cell>
        </row>
        <row r="182">
          <cell r="B182" t="str">
            <v>1.1.02.01.004.01</v>
          </cell>
          <cell r="C182" t="str">
            <v>CUOTA DE FOMENTO ALGODONERO</v>
          </cell>
        </row>
        <row r="183">
          <cell r="B183" t="str">
            <v>1.1.02.01.004.02</v>
          </cell>
          <cell r="C183" t="str">
            <v>CUOTA PARA EL FOMENTO DE LA AGROINDUSTRIA DE LA PALMA DE ACEITE</v>
          </cell>
        </row>
        <row r="184">
          <cell r="B184" t="str">
            <v>1.1.02.01.004.03</v>
          </cell>
          <cell r="C184" t="str">
            <v>CUOTA DE FOMENTO PANELERO</v>
          </cell>
        </row>
        <row r="185">
          <cell r="B185" t="str">
            <v>1.1.02.01.004.04</v>
          </cell>
          <cell r="C185" t="str">
            <v>CUOTA DE FOMENTO CAUCHERA</v>
          </cell>
        </row>
        <row r="186">
          <cell r="B186" t="str">
            <v>1.1.02.01.004.05</v>
          </cell>
          <cell r="C186" t="str">
            <v>CUOTA DE FOMENTO DE LA PAPA</v>
          </cell>
        </row>
        <row r="187">
          <cell r="B187" t="str">
            <v>1.1.02.01.004.06</v>
          </cell>
          <cell r="C187" t="str">
            <v>CUOTA DE FOMENTO HORTIFRUTICOLA</v>
          </cell>
        </row>
        <row r="188">
          <cell r="B188" t="str">
            <v>1.1.02.01.004.07</v>
          </cell>
          <cell r="C188" t="str">
            <v>CONTRIBUCION CAFETERA</v>
          </cell>
        </row>
        <row r="189">
          <cell r="B189" t="str">
            <v>1.1.02.01.004.08</v>
          </cell>
          <cell r="C189" t="str">
            <v>CUOTA DE FOMENTO AVICOLA</v>
          </cell>
        </row>
        <row r="190">
          <cell r="B190" t="str">
            <v>1.1.02.01.004.09</v>
          </cell>
          <cell r="C190" t="str">
            <v>CUOTA DE FOMENTO CEREALISTA</v>
          </cell>
        </row>
        <row r="191">
          <cell r="B191" t="str">
            <v>1.1.02.01.004.10</v>
          </cell>
          <cell r="C191" t="str">
            <v>CUOTA DE FOMENTO ARROCERO</v>
          </cell>
        </row>
        <row r="192">
          <cell r="B192" t="str">
            <v>1.1.02.01.004.11</v>
          </cell>
          <cell r="C192" t="str">
            <v>CUOTA DE FOMENTO CACAOTERO</v>
          </cell>
        </row>
        <row r="193">
          <cell r="B193" t="str">
            <v>1.1.02.01.004.12</v>
          </cell>
          <cell r="C193" t="str">
            <v>CUOTA DE FOMENTO DE LEGUMINOSAS</v>
          </cell>
        </row>
        <row r="194">
          <cell r="B194" t="str">
            <v>1.1.02.01.004.13</v>
          </cell>
          <cell r="C194" t="str">
            <v>CUOTA DE FOMENTO DE FRIJOL SOYA</v>
          </cell>
        </row>
        <row r="195">
          <cell r="B195" t="str">
            <v>1.1.02.01.004.14</v>
          </cell>
          <cell r="C195" t="str">
            <v>CUOTA DE FOMENTO PORCICOLA</v>
          </cell>
        </row>
        <row r="196">
          <cell r="B196" t="str">
            <v>1.1.02.01.004.15</v>
          </cell>
          <cell r="C196" t="str">
            <v>CUOTA DE FOMENTO PARA LA MODERNIZACION Y DIVERSIFICACION DEL SUBSECTOR TABACALERO</v>
          </cell>
        </row>
        <row r="197">
          <cell r="B197" t="str">
            <v>1.1.02.01.004.16</v>
          </cell>
          <cell r="C197" t="str">
            <v>CUOTA DE FOMENTO GANADERO Y LECHERO</v>
          </cell>
        </row>
        <row r="198">
          <cell r="B198" t="str">
            <v>1.1.02.01.004.17</v>
          </cell>
          <cell r="C198" t="str">
            <v>CESION DE ESTABILIZACION</v>
          </cell>
        </row>
        <row r="199">
          <cell r="B199" t="str">
            <v>1.1.02.01.005</v>
          </cell>
          <cell r="C199" t="str">
            <v>CONTRIBUCIONES DIVERSAS</v>
          </cell>
        </row>
        <row r="200">
          <cell r="B200" t="str">
            <v>1.1.02.01.005.13</v>
          </cell>
          <cell r="C200" t="str">
            <v>CONTRIBUCION - FONDO DE COMPENSACION AMBIENTAL</v>
          </cell>
        </row>
        <row r="201">
          <cell r="B201" t="str">
            <v>1.1.02.01.005.14</v>
          </cell>
          <cell r="C201" t="str">
            <v>CONTRIBUCION - FONDO APOYO FINANCIERO ZONAS NO INTERCONECTADAS FAZNI</v>
          </cell>
        </row>
        <row r="202">
          <cell r="B202" t="str">
            <v>1.1.02.01.005.15</v>
          </cell>
          <cell r="C202" t="str">
            <v>CONTRIBUCION - FONDO APOYO FINANCIERO PARA LA ENERGIZACION DE LAS ZONAS RURALES INTERCONECTADAS FAER</v>
          </cell>
        </row>
        <row r="203">
          <cell r="B203" t="str">
            <v>1.1.02.01.005.16</v>
          </cell>
          <cell r="C203" t="str">
            <v>CONTRIBUCION - FONDO DE ENERGIAS NO CONVENCIONALES Y GESTION EFICIENTE DE LA ENERGIA FENOGE</v>
          </cell>
        </row>
        <row r="204">
          <cell r="B204" t="str">
            <v>1.1.02.01.005.17</v>
          </cell>
          <cell r="C204" t="str">
            <v>CONTRIBUCION - FONDO ESPECIAL DE ENERGIA SOCIAL FOES</v>
          </cell>
        </row>
        <row r="205">
          <cell r="B205" t="str">
            <v>1.1.02.01.005.18</v>
          </cell>
          <cell r="C205" t="str">
            <v>CONTRIBUCION - FONDO ESPECIAL CUOTA DE FOMENTO DE GAS NATURAL</v>
          </cell>
        </row>
        <row r="206">
          <cell r="B206" t="str">
            <v>1.1.02.01.005.19</v>
          </cell>
          <cell r="C206" t="str">
            <v>CONTRIBUCION - FONDO ESPECIAL PARA EL PROGRAMA DE NORMALIZACION DE REDES ELECTRICAS PRONE</v>
          </cell>
        </row>
        <row r="207">
          <cell r="B207" t="str">
            <v>1.1.02.01.005.20</v>
          </cell>
          <cell r="C207" t="str">
            <v>CONTRIBUCION - FONDO DE SOLIDARIDAD PARA SUBSIDIOS Y REDISTRIBUCION DE INGRESOS</v>
          </cell>
        </row>
        <row r="208">
          <cell r="B208" t="str">
            <v>1.1.02.01.005.21</v>
          </cell>
          <cell r="C208" t="str">
            <v>CONTRIBUCION - FONDO EMPRENDER</v>
          </cell>
        </row>
        <row r="209">
          <cell r="B209" t="str">
            <v>1.1.02.01.005.22</v>
          </cell>
          <cell r="C209" t="str">
            <v>CONTRIBUCION - FONDO NACIONAL DE LAS UNIVERSIDADES ESTATALES DE COLOMBIA</v>
          </cell>
        </row>
        <row r="210">
          <cell r="B210" t="str">
            <v>1.1.02.01.005.25</v>
          </cell>
          <cell r="C210" t="str">
            <v>APORTE SOBRE POLIZAS DE SEGUROS - FONDO NACIONAL DE BOMBEROS DE COLOMBIA</v>
          </cell>
        </row>
        <row r="211">
          <cell r="B211" t="str">
            <v>1.1.02.01.005.26</v>
          </cell>
          <cell r="C211" t="str">
            <v>ARANCEL JUDICIAL - LEY 1394 DE 2010</v>
          </cell>
        </row>
        <row r="212">
          <cell r="B212" t="str">
            <v>1.1.02.01.005.27</v>
          </cell>
          <cell r="C212" t="str">
            <v>ARANCEL JUDICIAL CSJ - LEY 1653 DE 2013</v>
          </cell>
        </row>
        <row r="213">
          <cell r="B213" t="str">
            <v>1.1.02.01.005.28</v>
          </cell>
          <cell r="C213" t="str">
            <v>ARANCEL JUDICIAL - LEY 1743 DE 2014</v>
          </cell>
        </row>
        <row r="214">
          <cell r="B214" t="str">
            <v>1.1.02.01.005.29</v>
          </cell>
          <cell r="C214" t="str">
            <v>CONTRIBUCION ESPECIAL ARBITRAL</v>
          </cell>
        </row>
        <row r="215">
          <cell r="B215" t="str">
            <v>1.1.02.01.005.30</v>
          </cell>
          <cell r="C215" t="str">
            <v>CONTRIBUCION ESPECIAL PARA LAUDOS ARBITRALES DE CONTENIDO ECONOMICO</v>
          </cell>
        </row>
        <row r="216">
          <cell r="B216" t="str">
            <v>1.1.02.01.005.35</v>
          </cell>
          <cell r="C216" t="str">
            <v>APORTE AFILIADOS AL SISTEMA GENERAL DE PENSIONES - SUBCUENTA DE SOLIDARIDAD</v>
          </cell>
        </row>
        <row r="217">
          <cell r="B217" t="str">
            <v>1.1.02.01.005.36</v>
          </cell>
          <cell r="C217" t="str">
            <v>APORTE AFILIADOS AL SISTEMA GENERAL DE PENSIONES - SUBCUENTA DE SUBSISTENCIA</v>
          </cell>
        </row>
        <row r="218">
          <cell r="B218" t="str">
            <v>1.1.02.01.005.37</v>
          </cell>
          <cell r="C218" t="str">
            <v>APORTES DIFERENCIALES - FONDO DE SOLIDARIDAD PENSIONAL</v>
          </cell>
        </row>
        <row r="219">
          <cell r="B219" t="str">
            <v>1.1.02.01.005.38</v>
          </cell>
          <cell r="C219" t="str">
            <v>APORTE PENSIONADOS - FONDO DE SOLIDARIDAD PENSIONAL</v>
          </cell>
        </row>
        <row r="220">
          <cell r="B220" t="str">
            <v>1.1.02.01.005.39</v>
          </cell>
          <cell r="C220" t="str">
            <v>CONTRIBUCION DE VALORIZACION</v>
          </cell>
        </row>
        <row r="221">
          <cell r="B221" t="str">
            <v>1.1.02.01.005.40</v>
          </cell>
          <cell r="C221" t="str">
            <v>CONTRIBUCION CULTURAL A LA BOLETERIA DE LOS ESPECTACULOS PUBLICOS</v>
          </cell>
        </row>
        <row r="222">
          <cell r="B222" t="str">
            <v>1.1.02.01.005.41</v>
          </cell>
          <cell r="C222" t="str">
            <v>RECURSOS POR LA EXPLOTACION DE JUEGOS DE SUERTE Y AZAR ? FONDO DE INVESTIGACION EN SALUD</v>
          </cell>
        </row>
        <row r="223">
          <cell r="B223" t="str">
            <v>1.1.02.01.005.42</v>
          </cell>
          <cell r="C223" t="str">
            <v>CONTRIBUCION - FONDO INDUSTRIA DE LA CONSTRUCCION FIC</v>
          </cell>
        </row>
        <row r="224">
          <cell r="B224" t="str">
            <v>1.1.02.01.005.43</v>
          </cell>
          <cell r="C224" t="str">
            <v>CONTRIBUCION SOAT</v>
          </cell>
        </row>
        <row r="225">
          <cell r="B225" t="str">
            <v>1.1.02.01.005.45</v>
          </cell>
          <cell r="C225" t="str">
            <v>CONTRIBUCION - FONDO DE SEGURIDAD Y CONVIVENCIA</v>
          </cell>
        </row>
        <row r="226">
          <cell r="B226" t="str">
            <v>1.1.02.01.005.48</v>
          </cell>
          <cell r="C226" t="str">
            <v>CONTRIBUCION- FONDO DE CURADORES URBANOS</v>
          </cell>
        </row>
        <row r="227">
          <cell r="B227" t="str">
            <v>1.1.02.01.005.49</v>
          </cell>
          <cell r="C227" t="str">
            <v>CONTRIBUCION ? FONDO NOTARIAS</v>
          </cell>
        </row>
        <row r="228">
          <cell r="B228" t="str">
            <v>1.1.02.01.005.50</v>
          </cell>
          <cell r="C228" t="str">
            <v>CONTRIBUCION SERVICIOS NOTARIALES</v>
          </cell>
        </row>
        <row r="229">
          <cell r="B229" t="str">
            <v>1.1.02.01.005.51</v>
          </cell>
          <cell r="C229" t="str">
            <v>PARTICIPACION EN LAS VENTAS DE INDUMIL</v>
          </cell>
        </row>
        <row r="230">
          <cell r="B230" t="str">
            <v>1.1.02.01.005.52</v>
          </cell>
          <cell r="C230" t="str">
            <v>APORTES FINANCIACION SISTEMA DE INFORMACION SUBSIDIO FAMILIAR DE VIVIENDA</v>
          </cell>
        </row>
        <row r="231">
          <cell r="B231" t="str">
            <v>1.1.02.01.005.53</v>
          </cell>
          <cell r="C231" t="str">
            <v>FONSAT</v>
          </cell>
        </row>
        <row r="232">
          <cell r="B232" t="str">
            <v>1.1.02.01.005.57</v>
          </cell>
          <cell r="C232" t="str">
            <v>CONTRIBUCION PARAFISCAL DE LA ESMERALDA</v>
          </cell>
        </row>
        <row r="233">
          <cell r="B233" t="str">
            <v>1.1.02.01.005.58</v>
          </cell>
          <cell r="C233" t="str">
            <v>APORTE SOLIDARIO VOLUNTARIO POR EL COVID 19</v>
          </cell>
        </row>
        <row r="234">
          <cell r="B234" t="str">
            <v>1.1.02.01.005.59</v>
          </cell>
          <cell r="C234" t="str">
            <v>CONTRIBUCION ESPECIAL SOBRE CONTRATOS DE OBRAS PUBLICAS</v>
          </cell>
        </row>
        <row r="235">
          <cell r="B235" t="str">
            <v>1.1.02.01.005.60</v>
          </cell>
          <cell r="C235" t="str">
            <v>CONTRIBUCION A RTVC Y ORGANIZACIONES REGIONALES DE TELEVISION Y RADIO DIFUSION</v>
          </cell>
        </row>
        <row r="236">
          <cell r="B236" t="str">
            <v>1.1.02.01.005.61</v>
          </cell>
          <cell r="C236" t="str">
            <v>CONTRIBUCION DE INFRAESTRUCTURA VIAL Y DE TRANSPORTE</v>
          </cell>
        </row>
        <row r="237">
          <cell r="B237" t="str">
            <v>1.1.02.01.005.62</v>
          </cell>
          <cell r="C237" t="str">
            <v>CONTRIBUCION DE INFRAESTRUCTURA PUBLICA TURISTICA</v>
          </cell>
        </row>
        <row r="238">
          <cell r="B238" t="str">
            <v>1.1.02.01.005.63</v>
          </cell>
          <cell r="C238" t="str">
            <v>PARTICIPACION EN LA PLUSVALIA</v>
          </cell>
        </row>
        <row r="239">
          <cell r="B239" t="str">
            <v>1.1.02.01.005.64</v>
          </cell>
          <cell r="C239" t="str">
            <v>CONTRIBUCION SECTOR ELECTRICO</v>
          </cell>
        </row>
        <row r="240">
          <cell r="B240" t="str">
            <v>1.1.02.01.005.64.01</v>
          </cell>
          <cell r="C240" t="str">
            <v>CONTRIBUCION SECTOR ELECTRICO - GENERADORES DE ENERGIA CONVENCIONAL</v>
          </cell>
        </row>
        <row r="241">
          <cell r="B241" t="str">
            <v>1.1.02.01.005.64.02</v>
          </cell>
          <cell r="C241" t="str">
            <v>CONTRIBUCION SECTOR ELECTRICO - GENERADORES DE ENERGIA NO CONVENCIONAL</v>
          </cell>
        </row>
        <row r="242">
          <cell r="B242" t="str">
            <v>1.1.02.01.005.65</v>
          </cell>
          <cell r="C242" t="str">
            <v>CONCURSO ECONOMICO - ESTRATIFICACION</v>
          </cell>
        </row>
        <row r="243">
          <cell r="B243" t="str">
            <v>1.1.02.01.005.66</v>
          </cell>
          <cell r="C243" t="str">
            <v>COPAGOS</v>
          </cell>
        </row>
        <row r="244">
          <cell r="B244" t="str">
            <v>1.1.02.01.005.67</v>
          </cell>
          <cell r="C244" t="str">
            <v>CUOTAS MODERADORAS</v>
          </cell>
        </row>
        <row r="245">
          <cell r="B245" t="str">
            <v>1.1.02.01.005.69</v>
          </cell>
          <cell r="C245" t="str">
            <v xml:space="preserve">PREMIOS NO RECLAMADOS - MONOPOLIO RENTISTICO DE LOS JUEGOS DE SUERTE Y AZAR </v>
          </cell>
        </row>
        <row r="246">
          <cell r="B246" t="str">
            <v>1.1.02.01.005.70</v>
          </cell>
          <cell r="C246" t="str">
            <v>PAGOS EN DINERO POR DERECHOS DE CONSTRUCCION Y DESARROLLO</v>
          </cell>
        </row>
        <row r="247">
          <cell r="B247" t="str">
            <v>1.1.02.01.005.71</v>
          </cell>
          <cell r="C247" t="str">
            <v>TRANSFERENCIA DE DERECHOS DE CONSTRUCCION Y DESARROLLO</v>
          </cell>
        </row>
        <row r="248">
          <cell r="B248" t="str">
            <v>1.1.02.01.005.72</v>
          </cell>
          <cell r="C248" t="str">
            <v>CARGAS U OBLIGACIONES URBANISTICAS COMPENSADAS EN DINERO</v>
          </cell>
        </row>
        <row r="249">
          <cell r="B249" t="str">
            <v>1.1.02.01.005.73</v>
          </cell>
          <cell r="C249" t="str">
            <v>COMPENSACION EN DINERO DE LA OBLIGACION DE SUELO DESTINADO A VIS O VIP</v>
          </cell>
        </row>
        <row r="250">
          <cell r="B250" t="str">
            <v>1.1.02.01.005.74</v>
          </cell>
          <cell r="C250" t="str">
            <v>CONTRIBUCION DE SEMAFORIZACION - CUENTA BAJO PRESUNCION DE LEGALIDAD (BOGOTA)</v>
          </cell>
        </row>
        <row r="251">
          <cell r="B251" t="str">
            <v>1.1.02.01.005.75</v>
          </cell>
          <cell r="C251" t="str">
            <v>CONTRIBUCION - FONDO DE LA COLECCION DE AUTORES VALLECAUCANOS - CUENTA BAJO PRESUNCION DE LEGALIDAD (VALLE DEL CAUCA)</v>
          </cell>
        </row>
        <row r="252">
          <cell r="B252" t="str">
            <v>1.1.02.01.005.76</v>
          </cell>
          <cell r="C252" t="str">
            <v>CONTRIBUCION POR EL SERVICIO DE PARQUEADERO O DE ESTACIONAMIENTO EN VIA</v>
          </cell>
        </row>
        <row r="253">
          <cell r="B253" t="str">
            <v>1.1.02.01.005.77</v>
          </cell>
          <cell r="C253" t="str">
            <v>CUOTA PARA EL DESARROLLO CINEMATOGRAFICO</v>
          </cell>
        </row>
        <row r="254">
          <cell r="B254" t="str">
            <v>1.1.02.02</v>
          </cell>
          <cell r="C254" t="str">
            <v>TASAS Y DERECHOS ADMINISTRATIVOS</v>
          </cell>
        </row>
        <row r="255">
          <cell r="B255" t="str">
            <v>1.1.02.02.002</v>
          </cell>
          <cell r="C255" t="str">
            <v>EXPEDICION DE PASAPORTES</v>
          </cell>
        </row>
        <row r="256">
          <cell r="B256" t="str">
            <v>1.1.02.02.015</v>
          </cell>
          <cell r="C256" t="str">
            <v>CERTIFICACIONES Y CONSTANCIAS</v>
          </cell>
        </row>
        <row r="257">
          <cell r="B257" t="str">
            <v>1.1.02.02.017</v>
          </cell>
          <cell r="C257" t="str">
            <v>EXPEDICION DE CERTIFICACIONES EXCEPCIONALES DE NACIONALIDAD</v>
          </cell>
        </row>
        <row r="258">
          <cell r="B258" t="str">
            <v>1.1.02.02.033</v>
          </cell>
          <cell r="C258" t="str">
            <v>PEAJES</v>
          </cell>
        </row>
        <row r="259">
          <cell r="B259" t="str">
            <v>1.1.02.02.036</v>
          </cell>
          <cell r="C259" t="str">
            <v>EVALUACION DE LICENCIAS Y TRAMITES AMBIENTALES</v>
          </cell>
        </row>
        <row r="260">
          <cell r="B260" t="str">
            <v>1.1.02.02.037</v>
          </cell>
          <cell r="C260" t="str">
            <v>SEGUIMIENTO A LICENCIAS Y TRAMITES AMBIENTALES</v>
          </cell>
        </row>
        <row r="261">
          <cell r="B261" t="str">
            <v>1.1.02.02.038</v>
          </cell>
          <cell r="C261" t="str">
            <v>EXPEDICION DE TARJETAS PROFESIONALES</v>
          </cell>
        </row>
        <row r="262">
          <cell r="B262" t="str">
            <v>1.1.02.02.043</v>
          </cell>
          <cell r="C262" t="str">
            <v>DERECHO DE INGRESO AREAS PROTEGIDAS</v>
          </cell>
        </row>
        <row r="263">
          <cell r="B263" t="str">
            <v>1.1.02.02.052</v>
          </cell>
          <cell r="C263" t="str">
            <v>DERECHOS DE AERODROMO</v>
          </cell>
        </row>
        <row r="264">
          <cell r="B264" t="str">
            <v>1.1.02.02.053</v>
          </cell>
          <cell r="C264" t="str">
            <v>TASAS AEROPORTUARIAS</v>
          </cell>
        </row>
        <row r="265">
          <cell r="B265" t="str">
            <v>1.1.02.02.055</v>
          </cell>
          <cell r="C265" t="str">
            <v>TASA POR EL USO DEL AGUA</v>
          </cell>
        </row>
        <row r="266">
          <cell r="B266" t="str">
            <v>1.1.02.02.062</v>
          </cell>
          <cell r="C266" t="str">
            <v>EXPEDICION DE ANTECEDENTES DISCIPLINARIOS PROFESIONALES</v>
          </cell>
        </row>
        <row r="267">
          <cell r="B267" t="str">
            <v>1.1.02.02.063</v>
          </cell>
          <cell r="C267" t="str">
            <v>CERTIFICADOS CATASTRALES</v>
          </cell>
        </row>
        <row r="268">
          <cell r="B268" t="str">
            <v>1.1.02.02.072</v>
          </cell>
          <cell r="C268" t="str">
            <v>CONTRAPRESTACION PARA LA PROVISION DE REDES Y SERVICIOS</v>
          </cell>
        </row>
        <row r="269">
          <cell r="B269" t="str">
            <v>1.1.02.02.080</v>
          </cell>
          <cell r="C269" t="str">
            <v>TASA POR LA REALIZACION DE CONSULTA PREVIA</v>
          </cell>
        </row>
        <row r="270">
          <cell r="B270" t="str">
            <v>1.1.02.02.084</v>
          </cell>
          <cell r="C270" t="str">
            <v>TASAS FONDOS DE SEGURIDAD</v>
          </cell>
        </row>
        <row r="271">
          <cell r="B271" t="str">
            <v>1.1.02.02.085</v>
          </cell>
          <cell r="C271" t="str">
            <v>TASAS FONDO DEPARTAMENTAL DE BOMBEROS</v>
          </cell>
        </row>
        <row r="272">
          <cell r="B272" t="str">
            <v>1.1.02.02.086</v>
          </cell>
          <cell r="C272" t="str">
            <v>TASA CONTRIBUTIVA POR CONCEPTO DE CONTAMINACION AMBIENTAL</v>
          </cell>
        </row>
        <row r="273">
          <cell r="B273" t="str">
            <v>1.1.02.02.087</v>
          </cell>
          <cell r="C273" t="str">
            <v>TASAS POR EL DERECHO DE PARQUEO SOBRE LAS VIAS PUBLICAS</v>
          </cell>
        </row>
        <row r="274">
          <cell r="B274" t="str">
            <v>1.1.02.02.088</v>
          </cell>
          <cell r="C274" t="str">
            <v>TASA RETRIBUTIVA</v>
          </cell>
        </row>
        <row r="275">
          <cell r="B275" t="str">
            <v>1.1.02.02.089</v>
          </cell>
          <cell r="C275" t="str">
            <v>TASA POR APROVECHAMIENTO FORESTAL</v>
          </cell>
        </row>
        <row r="276">
          <cell r="B276" t="str">
            <v>1.1.02.02.090</v>
          </cell>
          <cell r="C276" t="str">
            <v>TASA COMPENSATORIA POR CAZA DE FAUNA SILVESTRE</v>
          </cell>
        </row>
        <row r="277">
          <cell r="B277" t="str">
            <v>1.1.02.02.091</v>
          </cell>
          <cell r="C277" t="str">
            <v>TASAS POR LA ACTIVIDAD PESQUERA</v>
          </cell>
        </row>
        <row r="278">
          <cell r="B278" t="str">
            <v>1.1.02.02.092</v>
          </cell>
          <cell r="C278" t="str">
            <v>TASA POR INGRESO A LAS SALINAS DE ZIPAQUIRA</v>
          </cell>
        </row>
        <row r="279">
          <cell r="B279" t="str">
            <v>1.1.02.02.093</v>
          </cell>
          <cell r="C279" t="str">
            <v>DERECHOS DE TRANSITO EN AREAS RESTRINGIDAS O DE ALTA CONGESTION</v>
          </cell>
        </row>
        <row r="280">
          <cell r="B280" t="str">
            <v>1.1.02.02.094</v>
          </cell>
          <cell r="C280" t="str">
            <v>COBROS POR ESTACIONAMIENTO EN ESPACIO PUBLICO O EN LOTES DE PARQUEO</v>
          </cell>
        </row>
        <row r="281">
          <cell r="B281" t="str">
            <v>1.1.02.02.095</v>
          </cell>
          <cell r="C281" t="str">
            <v>PLAZA DE MERCADO</v>
          </cell>
        </row>
        <row r="282">
          <cell r="B282" t="str">
            <v>1.1.02.02.096</v>
          </cell>
          <cell r="C282" t="str">
            <v>CONTRAPRESTACION DE LAS ZONAS DE USO PUBLICO - MUNICIPIOS PORTUARIOS MARITIMOS</v>
          </cell>
        </row>
        <row r="283">
          <cell r="B283" t="str">
            <v>1.1.02.02.097</v>
          </cell>
          <cell r="C283" t="str">
            <v>PUNTO DE CONTROL TURISTICO</v>
          </cell>
        </row>
        <row r="284">
          <cell r="B284" t="str">
            <v>1.1.02.02.098</v>
          </cell>
          <cell r="C284" t="str">
            <v>TARJETA DE TURISTA</v>
          </cell>
        </row>
        <row r="285">
          <cell r="B285" t="str">
            <v>1.1.02.02.099</v>
          </cell>
          <cell r="C285" t="str">
            <v>TARJETA DE RESIDENTE</v>
          </cell>
        </row>
        <row r="286">
          <cell r="B286" t="str">
            <v>1.1.02.02.100</v>
          </cell>
          <cell r="C286" t="str">
            <v xml:space="preserve">EXPEDICION DE LICENCIAS DE FUNCIONAMIENTO DE EQUIPOS DE RAYOS X </v>
          </cell>
        </row>
        <row r="287">
          <cell r="B287" t="str">
            <v>1.1.02.02.101</v>
          </cell>
          <cell r="C287" t="str">
            <v>AUTORIZACION DE MANEJO DE MEDICAMENTOS DE CONTROL ESPECIAL DEL ESTADO</v>
          </cell>
        </row>
        <row r="288">
          <cell r="B288" t="str">
            <v>1.1.02.02.102</v>
          </cell>
          <cell r="C288" t="str">
            <v>DERECHOS DE TRANSITO</v>
          </cell>
        </row>
        <row r="289">
          <cell r="B289" t="str">
            <v>1.1.02.02.103</v>
          </cell>
          <cell r="C289" t="str">
            <v>TASA CONTRIBUTIVA POR MATRICULA Y RENOVACION EN EL REGISTRO MERCANTIL</v>
          </cell>
        </row>
        <row r="290">
          <cell r="B290" t="str">
            <v>1.1.02.02.105</v>
          </cell>
          <cell r="C290" t="str">
            <v>TASA CONTRIBUTIVA POR INSCRIPCION DE ACTOS, LIBROS DOCUMENTOS Y CERTIFICADOS EXPIDAN LAS CAMARAS COM</v>
          </cell>
        </row>
        <row r="291">
          <cell r="B291" t="str">
            <v>1.1.02.02.106</v>
          </cell>
          <cell r="C291" t="str">
            <v>TASA CONTRIBUTIVA FORMULARIO DE LA INSCRIPCION DEL REGISTRO MERCANTIL</v>
          </cell>
        </row>
        <row r="292">
          <cell r="B292" t="str">
            <v>1.1.02.02.107</v>
          </cell>
          <cell r="C292" t="str">
            <v>TASA CONTRIBUTIVA POR LOS SERVICIOS CORRESPONDIENTES AL REGISTRO DE PROPONENTES</v>
          </cell>
        </row>
        <row r="293">
          <cell r="B293" t="str">
            <v>1.1.02.02.109</v>
          </cell>
          <cell r="C293" t="str">
            <v>TASA DE REGISTRO UNICO NACIONAL DE OPERADORES DE LIBRANZAS</v>
          </cell>
        </row>
        <row r="294">
          <cell r="B294" t="str">
            <v>1.1.02.02.110</v>
          </cell>
          <cell r="C294" t="str">
            <v>SOBRETASA AMBIENTAL - PEAJES</v>
          </cell>
        </row>
        <row r="295">
          <cell r="B295" t="str">
            <v>1.1.02.02.111</v>
          </cell>
          <cell r="C295" t="str">
            <v>TASA CONTRIBUIVA REGISTRO DE ENTIDADES SIN ANIMO DE LUCRO Y ENTIDADES DE ECONOMIA SOLIDARIA</v>
          </cell>
        </row>
        <row r="296">
          <cell r="B296" t="str">
            <v>1.1.02.02.112</v>
          </cell>
          <cell r="C296" t="str">
            <v>TASA COMPENSATORIA POR LA UTILIZACION PERMANENTE DE LA RESERVA FORESTAL PROTECTORA BOSQUE ORIENTAL DE BOGOTA</v>
          </cell>
        </row>
        <row r="297">
          <cell r="B297" t="str">
            <v>1.1.02.02.113</v>
          </cell>
          <cell r="C297" t="str">
            <v>SALVOCONDUCTO UNICO NACIONAL</v>
          </cell>
        </row>
        <row r="298">
          <cell r="B298" t="str">
            <v>1.1.02.02.114</v>
          </cell>
          <cell r="C298" t="str">
            <v>EVALUACION Y SEGUIMIENTO A LOS CERTIFICADOS DE INVERSION AUDIOVISUAL</v>
          </cell>
        </row>
        <row r="299">
          <cell r="B299" t="str">
            <v>1.1.02.02.115</v>
          </cell>
          <cell r="C299" t="str">
            <v>REGISTRO DE GARANTIAS MOBILIARIAS</v>
          </cell>
        </row>
        <row r="300">
          <cell r="B300" t="str">
            <v>1.1.02.02.116</v>
          </cell>
          <cell r="C300" t="str">
            <v>DERECHOS PECUNIARIOS EDUCACION SUPERIOR</v>
          </cell>
        </row>
        <row r="301">
          <cell r="B301" t="str">
            <v>1.1.02.02.116.01</v>
          </cell>
          <cell r="C301" t="str">
            <v xml:space="preserve">SERVICIOS DE EDUCACION SUPERIOR TERCIARIA </v>
          </cell>
        </row>
        <row r="302">
          <cell r="B302" t="str">
            <v>1.1.02.02.116.01.01</v>
          </cell>
          <cell r="C302" t="str">
            <v>NIVEL PREGRADO</v>
          </cell>
        </row>
        <row r="303">
          <cell r="B303" t="str">
            <v>1.1.02.02.116.01.01.01</v>
          </cell>
          <cell r="C303" t="str">
            <v xml:space="preserve">INSCRIPCIONES </v>
          </cell>
        </row>
        <row r="304">
          <cell r="B304" t="str">
            <v>1.1.02.02.116.01.01.02</v>
          </cell>
          <cell r="C304" t="str">
            <v>DERECHOS DE GRADO</v>
          </cell>
        </row>
        <row r="305">
          <cell r="B305" t="str">
            <v>1.1.02.02.116.01.01.03</v>
          </cell>
          <cell r="C305" t="str">
            <v>MATRICULAS</v>
          </cell>
        </row>
        <row r="306">
          <cell r="B306" t="str">
            <v>1.1.02.02.116.01.01.04</v>
          </cell>
          <cell r="C306" t="str">
            <v>CERTIFICACIONES, CONSTANCIAS ACADEMICAS Y DERECHOS COMPLEMENTARIOS</v>
          </cell>
        </row>
        <row r="307">
          <cell r="B307" t="str">
            <v>1.1.02.02.116.01.02</v>
          </cell>
          <cell r="C307" t="str">
            <v>NIVEL POSGRADO</v>
          </cell>
        </row>
        <row r="308">
          <cell r="B308" t="str">
            <v>1.1.02.02.116.01.02.01</v>
          </cell>
          <cell r="C308" t="str">
            <v xml:space="preserve">INSCRIPCIONES </v>
          </cell>
        </row>
        <row r="309">
          <cell r="B309" t="str">
            <v>1.1.02.02.116.01.02.02</v>
          </cell>
          <cell r="C309" t="str">
            <v>DERECHOS DE GRADO</v>
          </cell>
        </row>
        <row r="310">
          <cell r="B310" t="str">
            <v>1.1.02.02.116.01.02.03</v>
          </cell>
          <cell r="C310" t="str">
            <v>MATRICULAS</v>
          </cell>
        </row>
        <row r="311">
          <cell r="B311" t="str">
            <v>1.1.02.02.116.01.02.04</v>
          </cell>
          <cell r="C311" t="str">
            <v>CERTIFICACIONES, CONSTANCIAS ACADEMICAS Y DERECHOS COMPLEMENTARIOS</v>
          </cell>
        </row>
        <row r="312">
          <cell r="B312" t="str">
            <v>1.1.02.02.116.02</v>
          </cell>
          <cell r="C312" t="str">
            <v>DERECHOS COMPLEMENTARIOS ASOCIADOS A LA EDUCACION</v>
          </cell>
        </row>
        <row r="313">
          <cell r="B313" t="str">
            <v>1.1.02.02.117</v>
          </cell>
          <cell r="C313" t="str">
            <v>TASA DE USO Â€“ TERMINALES DE TRANSPORTE</v>
          </cell>
        </row>
        <row r="314">
          <cell r="B314" t="str">
            <v>1.1.02.02.118</v>
          </cell>
          <cell r="C314" t="str">
            <v>INCENTIVO POR APROVECHAMIENTO DE RESIDUOS SOLIDOS</v>
          </cell>
        </row>
        <row r="315">
          <cell r="B315" t="str">
            <v>1.1.02.02.119</v>
          </cell>
          <cell r="C315" t="str">
            <v>TRAMITE DE LICENCIAS DE FUNCIONAMIENTO Y REGISTRO DE PROGRAMAS DE EDUCACION PARA EL TRABAJO Y EL DESARROLLO HUMANO</v>
          </cell>
        </row>
        <row r="316">
          <cell r="B316" t="str">
            <v>1.1.02.02.120</v>
          </cell>
          <cell r="C316" t="str">
            <v>CONTRAPRESTACIONES POR EL USO DEL ESPACIO PUBLICO</v>
          </cell>
        </row>
        <row r="317">
          <cell r="B317" t="str">
            <v>1.1.02.02.121</v>
          </cell>
          <cell r="C317" t="str">
            <v>INFRAESTRUCTURA NUEVA PARA MINIMIZAR LA CONGESTION</v>
          </cell>
        </row>
        <row r="318">
          <cell r="B318" t="str">
            <v>1.1.02.02.122</v>
          </cell>
          <cell r="C318" t="str">
            <v>AREAS DE RESTRICCION VEHICULAR</v>
          </cell>
        </row>
        <row r="319">
          <cell r="B319" t="str">
            <v>1.1.02.02.123</v>
          </cell>
          <cell r="C319" t="str">
            <v>DERECHOS DE RECONOCIMIENTO DE PERSONERIA JURIDICA ORGANISMOS COMUNALES - CUENTA BAJO PRESUNCION DE LEGALIDAD (VALLE DEL CAUCA)</v>
          </cell>
        </row>
        <row r="320">
          <cell r="B320" t="str">
            <v>1.1.02.02.124</v>
          </cell>
          <cell r="C320" t="str">
            <v>ANULACION DE ROTULOS ADHESIVOS DE TORNAGUIAS DE ALCOHOL POTABLE - CUENTA BAJO PRESUNCION DE LEGALIDAD (VALLE DEL CAUCA)</v>
          </cell>
        </row>
        <row r="321">
          <cell r="B321" t="str">
            <v>1.1.02.02.125</v>
          </cell>
          <cell r="C321" t="str">
            <v>ROTULOS DE ADHESIVOS PARA LA EXPEDICION Y LEGALIZACION DE TORNAGUIAS DE ALCOHOL POTABLE - CUENTA BAJO PRESUNCION DE LEGALIDADÂ Â (VALLE DEL CAUCA)</v>
          </cell>
        </row>
        <row r="322">
          <cell r="B322" t="str">
            <v>1.1.02.02.126</v>
          </cell>
          <cell r="C322" t="str">
            <v>ROTULOS DE LOS ADHESIVOS PARA LA EXPEDICION Y LEGALIZACION DE TORNAGUIAS DE PRODUCTOS GRAVADOS CON IMPUESTO AL CONSUMO Y/O PARTICIPACION - CUENTA BAJO PRESUNCION DE LEGALIDAD (VALLE DEL CAUCA)</v>
          </cell>
        </row>
        <row r="323">
          <cell r="B323" t="str">
            <v>1.1.02.02.127</v>
          </cell>
          <cell r="C323" t="str">
            <v>ANULACION DE ROTULOS ADHESIVOS DE TORNAGUIAS DE PRODUCTOS GRAVADOS CON IMPUESTO AL CONSUMO Y/O PARTICIPACION - CUENTA BAJO PRESUNCION DE LEGALIDAD (VALLE DEL CAUCA)</v>
          </cell>
        </row>
        <row r="324">
          <cell r="B324" t="str">
            <v>1.1.02.02.128</v>
          </cell>
          <cell r="C324" t="str">
            <v>DERECHOS DE REFORMAS ESTATUTARIAS ORGANISMOS COMUNALES - CUENTA BAJO PRESUNCION DE LEGALIDAD (VALLE DEL CAUCA)</v>
          </cell>
        </row>
        <row r="325">
          <cell r="B325" t="str">
            <v>1.1.02.02.129</v>
          </cell>
          <cell r="C325" t="str">
            <v>DERECHOS SOBRE REFORMAS ESTATUTARIAS - CUENTA BAJO PRESUNCION DE LEGALIDAD (VALLE DEL CAUCA)</v>
          </cell>
        </row>
        <row r="326">
          <cell r="B326" t="str">
            <v>1.1.02.02.130</v>
          </cell>
          <cell r="C326" t="str">
            <v>DERECHOS DE INSCRIPCION DE DIGNATARIOS ORGANISMOS COMUNALES - CUENTA BAJO PRESUNCION DE LEGALIDAD (VALLE DEL CAUCA)</v>
          </cell>
        </row>
        <row r="327">
          <cell r="B327" t="str">
            <v>1.1.02.02.131</v>
          </cell>
          <cell r="C327" t="str">
            <v>DERECHOS DE INSCRIPCION DE DIGNATARIOS - CUENTA BAJO PRESUNCION DE LEGALIDAD (VALLE DEL CAUCA)</v>
          </cell>
        </row>
        <row r="328">
          <cell r="B328" t="str">
            <v>1.1.02.02.132</v>
          </cell>
          <cell r="C328" t="str">
            <v>DERECHOS DE RECONOCIMIENTO DE PERSONERIA JURIDICA - CUENTA BAJO PRESUNCION DE LEGALIDAD (VALLE DEL CAUCA)</v>
          </cell>
        </row>
        <row r="329">
          <cell r="B329" t="str">
            <v>1.1.02.02.134</v>
          </cell>
          <cell r="C329" t="str">
            <v>TASA DE NOMENCLATURA URBANA - CUENTA BAJO PRESUNCION DE LEGALIDAD (BUCARAMANGA)</v>
          </cell>
        </row>
        <row r="330">
          <cell r="B330" t="str">
            <v>1.1.02.03</v>
          </cell>
          <cell r="C330" t="str">
            <v>MULTAS, SANCIONES E INTERESES DE MORA</v>
          </cell>
        </row>
        <row r="331">
          <cell r="B331" t="str">
            <v>1.1.02.03.001</v>
          </cell>
          <cell r="C331" t="str">
            <v>MULTAS Y SANCIONES</v>
          </cell>
        </row>
        <row r="332">
          <cell r="B332" t="str">
            <v>1.1.02.03.001.03</v>
          </cell>
          <cell r="C332" t="str">
            <v>SANCIONES DISCIPLINARIAS</v>
          </cell>
        </row>
        <row r="333">
          <cell r="B333" t="str">
            <v>1.1.02.03.001.04</v>
          </cell>
          <cell r="C333" t="str">
            <v>SANCIONES CONTRACTUALES</v>
          </cell>
        </row>
        <row r="334">
          <cell r="B334" t="str">
            <v>1.1.02.03.001.05</v>
          </cell>
          <cell r="C334" t="str">
            <v>SANCIONES ADMINISTRATIVAS</v>
          </cell>
        </row>
        <row r="335">
          <cell r="B335" t="str">
            <v>1.1.02.03.001.06</v>
          </cell>
          <cell r="C335" t="str">
            <v>SANCIONES FISCALES</v>
          </cell>
        </row>
        <row r="336">
          <cell r="B336" t="str">
            <v>1.1.02.03.001.09</v>
          </cell>
          <cell r="C336" t="str">
            <v>MULTAS DE TRANSITO Y TRANSPORTE</v>
          </cell>
        </row>
        <row r="337">
          <cell r="B337" t="str">
            <v>1.1.02.03.001.10</v>
          </cell>
          <cell r="C337" t="str">
            <v>SANCIONES ETICAS Y PROFESIONALES</v>
          </cell>
        </row>
        <row r="338">
          <cell r="B338" t="str">
            <v>1.1.02.03.001.11</v>
          </cell>
          <cell r="C338" t="str">
            <v>SANCIONES TRIBUTARIAS</v>
          </cell>
        </row>
        <row r="339">
          <cell r="B339" t="str">
            <v>1.1.02.03.001.13</v>
          </cell>
          <cell r="C339" t="str">
            <v>SANCIONES SANITARIAS</v>
          </cell>
        </row>
        <row r="340">
          <cell r="B340" t="str">
            <v>1.1.02.03.001.17</v>
          </cell>
          <cell r="C340" t="str">
            <v>MULTAS Y SANCIONES POR INFRACCIONES AL REGIMEN DEL MONOPOLIO DE JUEGOS DE SUERTE Y AZAR</v>
          </cell>
        </row>
        <row r="341">
          <cell r="B341" t="str">
            <v>1.1.02.03.001.18</v>
          </cell>
          <cell r="C341" t="str">
            <v>MULTAS Y SANCIONES POR VIOLACION AL REGIMEN DE VENTA DE MEDICAMENTOS CONTROLADOS</v>
          </cell>
        </row>
        <row r="342">
          <cell r="B342" t="str">
            <v>1.1.02.03.001.19</v>
          </cell>
          <cell r="C342" t="str">
            <v>MULTAS DE SAN ANDRES OCCRE</v>
          </cell>
        </row>
        <row r="343">
          <cell r="B343" t="str">
            <v>1.1.02.03.001.20</v>
          </cell>
          <cell r="C343" t="str">
            <v>MULTAS CODIGO NACIONAL DE SEGURIDAD Y CONVIVENCIA CIUDADANA</v>
          </cell>
        </row>
        <row r="344">
          <cell r="B344" t="str">
            <v>1.1.02.03.001.20.01</v>
          </cell>
          <cell r="C344" t="str">
            <v>MULTAS CODIGO NACIONAL DE SEGURIDAD Y CONVIVENCIA CIUDADANA - MULTAS GENERALES</v>
          </cell>
        </row>
        <row r="345">
          <cell r="B345" t="str">
            <v>1.1.02.03.001.20.02</v>
          </cell>
          <cell r="C345" t="str">
            <v>MULTAS CODIGO NACIONAL DE SEGURIDAD Y CONVIVENCIA CIUDADANA - MULTAS ESPECIALES</v>
          </cell>
        </row>
        <row r="346">
          <cell r="B346" t="str">
            <v>1.1.02.03.001.21</v>
          </cell>
          <cell r="C346" t="str">
            <v>MULTA POR INCUMPLIMIENTO EN EL REGISTRO DE MARCAS Y HERRETES</v>
          </cell>
        </row>
        <row r="347">
          <cell r="B347" t="str">
            <v>1.1.02.03.001.22</v>
          </cell>
          <cell r="C347" t="str">
            <v>MULTAS AMBIENTALES</v>
          </cell>
        </row>
        <row r="348">
          <cell r="B348" t="str">
            <v>1.1.02.03.001.23</v>
          </cell>
          <cell r="C348" t="str">
            <v>SANCIONES URBANISTICAS</v>
          </cell>
        </row>
        <row r="349">
          <cell r="B349" t="str">
            <v>1.1.02.03.002</v>
          </cell>
          <cell r="C349" t="str">
            <v>INTERESES DE MORA</v>
          </cell>
        </row>
        <row r="350">
          <cell r="B350" t="str">
            <v>1.1.02.04</v>
          </cell>
          <cell r="C350" t="str">
            <v>DERECHOS ECONOMICOS POR USO DE RECURSOS NATURALES</v>
          </cell>
        </row>
        <row r="351">
          <cell r="B351" t="str">
            <v>1.1.02.04.006</v>
          </cell>
          <cell r="C351" t="str">
            <v xml:space="preserve">AUTORIZACION DE USO DE ZONAS DE FONDEO </v>
          </cell>
        </row>
        <row r="352">
          <cell r="B352" t="str">
            <v>1.1.02.04.009</v>
          </cell>
          <cell r="C352" t="str">
            <v xml:space="preserve">DERECHO ECONOMICO POR EL USO DE CUENCAS HIDROGRAFICAS </v>
          </cell>
        </row>
        <row r="353">
          <cell r="B353" t="str">
            <v>1.1.02.05</v>
          </cell>
          <cell r="C353" t="str">
            <v>VENTA DE BIENES Y SERVICIOS</v>
          </cell>
        </row>
        <row r="354">
          <cell r="B354" t="str">
            <v>1.1.02.05.001</v>
          </cell>
          <cell r="C354" t="str">
            <v>VENTAS DE ESTABLECIMIENTOS DE MERCADO</v>
          </cell>
        </row>
        <row r="355">
          <cell r="B355" t="str">
            <v>1.1.02.05.001.00</v>
          </cell>
          <cell r="C355" t="str">
            <v>AGRICULTURA, SILVICULTURA Y PRODUCTOS DE LA PESCA</v>
          </cell>
        </row>
        <row r="356">
          <cell r="B356" t="str">
            <v>1.1.02.05.001.01</v>
          </cell>
          <cell r="C356" t="str">
            <v>MINERALES, ELECTRICIDAD, GAS Y AGUA</v>
          </cell>
        </row>
        <row r="357">
          <cell r="B357" t="str">
            <v>1.1.02.05.001.02</v>
          </cell>
          <cell r="C357" t="str">
            <v>PRODUCTOS ALIMENTICIOS, BEBIDAS Y TABACO, TEXTILES, PRENDAS DE VESTIR Y PRODUCTOS DE CUERO</v>
          </cell>
        </row>
        <row r="358">
          <cell r="B358" t="str">
            <v>1.1.02.05.001.03</v>
          </cell>
          <cell r="C358" t="str">
            <v>OTROS BIENES TRANSPORTABLES EXCEPTO PRODUCTOS METALICOS, MAQUINARIA Y EQUIPO</v>
          </cell>
        </row>
        <row r="359">
          <cell r="B359" t="str">
            <v>1.1.02.05.001.04</v>
          </cell>
          <cell r="C359" t="str">
            <v>PRODUCTOS METALICOS, MAQUINARIA Y EQUIPO</v>
          </cell>
        </row>
        <row r="360">
          <cell r="B360" t="str">
            <v>1.1.02.05.001.05</v>
          </cell>
          <cell r="C360" t="str">
            <v>CONSTRUCCION Y SERVICIOS DE LA CONSTRUCCION</v>
          </cell>
        </row>
        <row r="361">
          <cell r="B361" t="str">
            <v>1.1.02.05.001.06</v>
          </cell>
          <cell r="C361" t="str">
            <v>COMERCIO Y DISTRIBUCION; ALOJAMIENTO; SERVICIOS DE SUMINISTRO DE COMIDAS Y BEBIDAS; SERVICIOS DE TRANSPORTE; Y SERVICIOS DE DISTRIBUCION DE ELECTRICIDAD, GAS Y AGUA</v>
          </cell>
        </row>
        <row r="362">
          <cell r="B362" t="str">
            <v>1.1.02.05.001.07</v>
          </cell>
          <cell r="C362" t="str">
            <v>SERVICIOS FINANCIEROS Y SERVICIOS CONEXOS; SERVICIOS INMOBILIARIOS; Y SERVICIOS DE ARRENDAMIENTO Y LEASING</v>
          </cell>
        </row>
        <row r="363">
          <cell r="B363" t="str">
            <v>1.1.02.05.001.08</v>
          </cell>
          <cell r="C363" t="str">
            <v xml:space="preserve">SERVICIOS PRESTADOS A LAS EMPRESAS Y SERVICIOS DE PRODUCCION </v>
          </cell>
        </row>
        <row r="364">
          <cell r="B364" t="str">
            <v>1.1.02.05.001.09</v>
          </cell>
          <cell r="C364" t="str">
            <v>SERVICIOS PARA LA COMUNIDAD, SOCIALES Y PERSONALES</v>
          </cell>
        </row>
        <row r="365">
          <cell r="B365" t="str">
            <v>1.1.02.05.001.10</v>
          </cell>
          <cell r="C365" t="str">
            <v>ELEMENTOS MILITARES DE UN SOLO USO</v>
          </cell>
        </row>
        <row r="366">
          <cell r="B366" t="str">
            <v>1.1.02.05.002</v>
          </cell>
          <cell r="C366" t="str">
            <v>VENTAS INCIDENTALES DE ESTABLECIMIENTOS NO DE MERCADO</v>
          </cell>
        </row>
        <row r="367">
          <cell r="B367" t="str">
            <v>1.1.02.05.002.00</v>
          </cell>
          <cell r="C367" t="str">
            <v>AGRICULTURA, SILVICULTURA Y PRODUCTOS DE LA PESCA</v>
          </cell>
        </row>
        <row r="368">
          <cell r="B368" t="str">
            <v>1.1.02.05.002.01</v>
          </cell>
          <cell r="C368" t="str">
            <v>MINERALES, ELECTRICIDAD, GAS Y AGUA</v>
          </cell>
        </row>
        <row r="369">
          <cell r="B369" t="str">
            <v>1.1.02.05.002.02</v>
          </cell>
          <cell r="C369" t="str">
            <v>PRODUCTOS ALIMENTICIOS, BEBIDAS Y TABACO, TEXTILES, PRENDAS DE VESTIR Y PRODUCTOS DE CUERO</v>
          </cell>
        </row>
        <row r="370">
          <cell r="B370" t="str">
            <v>1.1.02.05.002.03</v>
          </cell>
          <cell r="C370" t="str">
            <v>OTROS BIENES TRANSPORTABLES EXCEPTO PRODUCTOS METALICOS, MAQUINARIA Y EQUIPO</v>
          </cell>
        </row>
        <row r="371">
          <cell r="B371" t="str">
            <v>1.1.02.05.002.04</v>
          </cell>
          <cell r="C371" t="str">
            <v>PRODUCTOS METALICOS, MAQUINARIA Y EQUIPO</v>
          </cell>
        </row>
        <row r="372">
          <cell r="B372" t="str">
            <v>1.1.02.05.002.05</v>
          </cell>
          <cell r="C372" t="str">
            <v>CONSTRUCCION Y SERVICIOS DE LA CONSTRUCCION</v>
          </cell>
        </row>
        <row r="373">
          <cell r="B373" t="str">
            <v>1.1.02.05.002.06</v>
          </cell>
          <cell r="C373" t="str">
            <v>COMERCIO Y DISTRIBUCION; ALOJAMIENTO; SERVICIOS DE SUMINISTRO DE COMIDAS Y BEBIDAS; SERVICIOS DE TRANSPORTE; Y SERVICIOS DE DISTRIBUCION DE ELECTRICIDAD, GAS Y AGUA</v>
          </cell>
        </row>
        <row r="374">
          <cell r="B374" t="str">
            <v>1.1.02.05.002.07</v>
          </cell>
          <cell r="C374" t="str">
            <v>SERVICIOS FINANCIEROS Y SERVICIOS CONEXOS; SERVICIOS INMOBILIARIOS; Y SERVICIOS DE ARRENDAMIENTO Y LEASING</v>
          </cell>
        </row>
        <row r="375">
          <cell r="B375" t="str">
            <v>1.1.02.05.002.08</v>
          </cell>
          <cell r="C375" t="str">
            <v xml:space="preserve">SERVICIOS PRESTADOS A LAS EMPRESAS Y SERVICIOS DE PRODUCCION </v>
          </cell>
        </row>
        <row r="376">
          <cell r="B376" t="str">
            <v>1.1.02.05.002.09</v>
          </cell>
          <cell r="C376" t="str">
            <v>SERVICIOS PARA LA COMUNIDAD, SOCIALES Y PERSONALES</v>
          </cell>
        </row>
        <row r="377">
          <cell r="B377" t="str">
            <v>1.1.02.06</v>
          </cell>
          <cell r="C377" t="str">
            <v>TRANSFERENCIAS CORRIENTES</v>
          </cell>
        </row>
        <row r="378">
          <cell r="B378" t="str">
            <v>1.1.02.06.001</v>
          </cell>
          <cell r="C378" t="str">
            <v>SISTEMA GENERAL DE PARTICIPACIONES</v>
          </cell>
        </row>
        <row r="379">
          <cell r="B379" t="str">
            <v>1.1.02.06.001.01</v>
          </cell>
          <cell r="C379" t="str">
            <v>PARTICIPACION PARA EDUCACION</v>
          </cell>
        </row>
        <row r="380">
          <cell r="B380" t="str">
            <v>1.1.02.06.001.01.01</v>
          </cell>
          <cell r="C380" t="str">
            <v>PRESTACION DE SERVICIO EDUCATIVO</v>
          </cell>
        </row>
        <row r="381">
          <cell r="B381" t="str">
            <v>1.1.02.06.001.01.02</v>
          </cell>
          <cell r="C381" t="str">
            <v>CANCELACION DE PRESTACIONES SOCIALES DEL MAGISTERIO</v>
          </cell>
        </row>
        <row r="382">
          <cell r="B382" t="str">
            <v>1.1.02.06.001.01.03</v>
          </cell>
          <cell r="C382" t="str">
            <v>CALIDAD</v>
          </cell>
        </row>
        <row r="383">
          <cell r="B383" t="str">
            <v>1.1.02.06.001.01.03.01</v>
          </cell>
          <cell r="C383" t="str">
            <v>CALIDADPOR MATRICULA OFICIAL</v>
          </cell>
        </row>
        <row r="384">
          <cell r="B384" t="str">
            <v>1.1.02.06.001.01.03.02</v>
          </cell>
          <cell r="C384" t="str">
            <v>CALIDADPOR GRATUIDAD</v>
          </cell>
        </row>
        <row r="385">
          <cell r="B385" t="str">
            <v>1.1.02.06.001.02</v>
          </cell>
          <cell r="C385" t="str">
            <v>PARTICIPACION PARA SALUD</v>
          </cell>
        </row>
        <row r="386">
          <cell r="B386" t="str">
            <v>1.1.02.06.001.02.01</v>
          </cell>
          <cell r="C386" t="str">
            <v xml:space="preserve">REGIMEN SUBSIDIADO </v>
          </cell>
        </row>
        <row r="387">
          <cell r="B387" t="str">
            <v>1.1.02.06.001.02.02</v>
          </cell>
          <cell r="C387" t="str">
            <v>SALUD PUBLICA</v>
          </cell>
        </row>
        <row r="388">
          <cell r="B388" t="str">
            <v>1.1.02.06.001.02.03</v>
          </cell>
          <cell r="C388" t="str">
            <v>PRESTACION DEL SERVICIO DE SALUD</v>
          </cell>
        </row>
        <row r="389">
          <cell r="B389" t="str">
            <v>1.1.02.06.001.02.04</v>
          </cell>
          <cell r="C389" t="str">
            <v>SUBSIDIO A LA OFERTA</v>
          </cell>
        </row>
        <row r="390">
          <cell r="B390" t="str">
            <v>1.1.02.06.001.03</v>
          </cell>
          <cell r="C390" t="str">
            <v>PARTICIPACION PARA PROPOSITO GENERAL</v>
          </cell>
        </row>
        <row r="391">
          <cell r="B391" t="str">
            <v>1.1.02.06.001.03.01</v>
          </cell>
          <cell r="C391" t="str">
            <v>DEPORTE Y RECREACION</v>
          </cell>
        </row>
        <row r="392">
          <cell r="B392" t="str">
            <v>1.1.02.06.001.03.02</v>
          </cell>
          <cell r="C392" t="str">
            <v>CULTURA</v>
          </cell>
        </row>
        <row r="393">
          <cell r="B393" t="str">
            <v>1.1.02.06.001.03.03</v>
          </cell>
          <cell r="C393" t="str">
            <v>PROPOSITO GENERAL LIBRE INVERSION</v>
          </cell>
        </row>
        <row r="394">
          <cell r="B394" t="str">
            <v>1.1.02.06.001.03.04</v>
          </cell>
          <cell r="C394" t="str">
            <v>PROPOSITO GENERAL LIBRE DESTINACION MUNICIPIOS CATEGORIAS 4, 5 Y 6</v>
          </cell>
        </row>
        <row r="395">
          <cell r="B395" t="str">
            <v>1.1.02.06.001.03.05</v>
          </cell>
          <cell r="C395" t="str">
            <v>PROPOSITO GENERAL AHORRO EN FONPET</v>
          </cell>
        </row>
        <row r="396">
          <cell r="B396" t="str">
            <v>1.1.02.06.001.04</v>
          </cell>
          <cell r="C396" t="str">
            <v>ASIGNACIONES ESPECIALES</v>
          </cell>
        </row>
        <row r="397">
          <cell r="B397" t="str">
            <v>1.1.02.06.001.04.01</v>
          </cell>
          <cell r="C397" t="str">
            <v>PROGRAMAS DE ALIMENTACION ESCOLAR</v>
          </cell>
        </row>
        <row r="398">
          <cell r="B398" t="str">
            <v>1.1.02.06.001.04.02</v>
          </cell>
          <cell r="C398" t="str">
            <v>MUNICIPIOS DE LA RIBERA DEL RIO MAGDALENA</v>
          </cell>
        </row>
        <row r="399">
          <cell r="B399" t="str">
            <v>1.1.02.06.001.04.03</v>
          </cell>
          <cell r="C399" t="str">
            <v>RESGUARDOS INDIGENAS</v>
          </cell>
        </row>
        <row r="400">
          <cell r="B400" t="str">
            <v>1.1.02.06.001.04.04</v>
          </cell>
          <cell r="C400" t="str">
            <v>ASIGNACION ESPECIAL AHORRO EN FONPET</v>
          </cell>
        </row>
        <row r="401">
          <cell r="B401" t="str">
            <v>1.1.02.06.001.05</v>
          </cell>
          <cell r="C401" t="str">
            <v>AGUA POTABLE Y SANEAMIENTO BASICO</v>
          </cell>
        </row>
        <row r="402">
          <cell r="B402" t="str">
            <v>1.1.02.06.001.06</v>
          </cell>
          <cell r="C402" t="str">
            <v>ATENCION INTEGRAL DE LA PRIMERA INFANCIA</v>
          </cell>
        </row>
        <row r="403">
          <cell r="B403" t="str">
            <v>1.1.02.06.003</v>
          </cell>
          <cell r="C403" t="str">
            <v>PARTICIPACIONES DISTINTAS DEL SGP</v>
          </cell>
        </row>
        <row r="404">
          <cell r="B404" t="str">
            <v>1.1.02.06.003.01</v>
          </cell>
          <cell r="C404" t="str">
            <v>PARTICIPACION EN IMPUESTOS</v>
          </cell>
        </row>
        <row r="405">
          <cell r="B405" t="str">
            <v>1.1.02.06.003.01.01</v>
          </cell>
          <cell r="C405" t="str">
            <v>PARTICIPACION DEL IMPUESTO NACIONAL A LA EXPLOTACION DE ORO, PLATA Y PLATINO</v>
          </cell>
        </row>
        <row r="406">
          <cell r="B406" t="str">
            <v>1.1.02.06.003.01.02</v>
          </cell>
          <cell r="C406" t="str">
            <v>PARTICIPACION DEL IMPUESTO SOBRE VEHICULOS AUTOMOTORES</v>
          </cell>
        </row>
        <row r="407">
          <cell r="B407" t="str">
            <v>1.1.02.06.003.01.03</v>
          </cell>
          <cell r="C407" t="str">
            <v>PARTICIPACION PROVIDENCIA</v>
          </cell>
        </row>
        <row r="408">
          <cell r="B408" t="str">
            <v>1.1.02.06.003.01.04</v>
          </cell>
          <cell r="C408" t="str">
            <v>PARTICIPACION DEL COMPONENTE AD VALOREM DEL CONSUMO DE CIGARRILLOS Y TABACO ELABORADO</v>
          </cell>
        </row>
        <row r="409">
          <cell r="B409" t="str">
            <v>1.1.02.06.003.01.05</v>
          </cell>
          <cell r="C409" t="str">
            <v xml:space="preserve">PARTICIPACION DEL IMPUESTO DE REGISTRO </v>
          </cell>
        </row>
        <row r="410">
          <cell r="B410" t="str">
            <v>1.1.02.06.003.01.06</v>
          </cell>
          <cell r="C410" t="str">
            <v>PARTICIPACION DEL IMPUESTO ADICIONAL DEL 10% A LAS CAJETILLAS DE CIGARRILLOS NACIONALES</v>
          </cell>
        </row>
        <row r="411">
          <cell r="B411" t="str">
            <v>1.1.02.06.003.01.07</v>
          </cell>
          <cell r="C411" t="str">
            <v xml:space="preserve">PARTICIPACION DEL IMPUESTO AL CONSUMO DE CIGARRILLOS Y TABACO </v>
          </cell>
        </row>
        <row r="412">
          <cell r="B412" t="str">
            <v>1.1.02.06.003.01.08</v>
          </cell>
          <cell r="C412" t="str">
            <v>PARTICIPACION DEL IMPUESTO AL DEGÃœELLO DE GANADO MAYOR EN LOS TERMINOS QUE LO DEFINA LA ORDENANZA</v>
          </cell>
        </row>
        <row r="413">
          <cell r="B413" t="str">
            <v>1.1.02.06.003.01.09</v>
          </cell>
          <cell r="C413" t="str">
            <v xml:space="preserve">PARTICIPACION DEL IVA ANTIGUAS INTENDENCIAS Y COMISARIAS </v>
          </cell>
        </row>
        <row r="414">
          <cell r="B414" t="str">
            <v>1.1.02.06.003.01.10</v>
          </cell>
          <cell r="C414" t="str">
            <v>PARTICIPACION DE LA SOBRETASA AL ACPM</v>
          </cell>
        </row>
        <row r="415">
          <cell r="B415" t="str">
            <v>1.1.02.06.003.01.11</v>
          </cell>
          <cell r="C415" t="str">
            <v xml:space="preserve">PARTICIPACION DEL IMPUESTO NACIONAL AL CONSUMO DEL SERVICIO DE TELEFONIA MOVIL </v>
          </cell>
        </row>
        <row r="416">
          <cell r="B416" t="str">
            <v>1.1.02.06.003.01.12</v>
          </cell>
          <cell r="C416" t="str">
            <v>PARTICIPACION DEL IVA LICORES, VINOS, APERITIVOS Y SIMILARES</v>
          </cell>
        </row>
        <row r="417">
          <cell r="B417" t="str">
            <v>1.1.02.06.003.01.13</v>
          </cell>
          <cell r="C417" t="str">
            <v>PARTICIPACION SOBRETASA A LA GASOLINA - FONDO SUBSIDIO SOBRETASA A LA GASOLINA</v>
          </cell>
        </row>
        <row r="418">
          <cell r="B418" t="str">
            <v>1.1.02.06.003.01.14</v>
          </cell>
          <cell r="C418" t="str">
            <v>PARTICIPACION AMBIENTAL EN EL PORCENTAJE DE RECAUDO DEL IMPUESTO PREDIAL</v>
          </cell>
        </row>
        <row r="419">
          <cell r="B419" t="str">
            <v>1.1.02.06.003.02</v>
          </cell>
          <cell r="C419" t="str">
            <v>PARTICIPACION EN CONTRIBUCIONES</v>
          </cell>
        </row>
        <row r="420">
          <cell r="B420" t="str">
            <v>1.1.02.06.003.02.01</v>
          </cell>
          <cell r="C420" t="str">
            <v>PARTICIPACION SUPERAVIT DE LAS CONTRIBUCIONES DE SOLIDARIDAD DE SERVICIOS PUBLICOS</v>
          </cell>
        </row>
        <row r="421">
          <cell r="B421" t="str">
            <v>1.1.02.06.003.02.02</v>
          </cell>
          <cell r="C421" t="str">
            <v>PARTICIPACION DE LA CONTRIBUCION PARAFISCAL CULTURAL</v>
          </cell>
        </row>
        <row r="422">
          <cell r="B422" t="str">
            <v>1.1.02.06.003.02.03</v>
          </cell>
          <cell r="C422" t="str">
            <v>PARTICIPACION EN CONTRIBUCION DEL FONDO NACIONAL DE UNIVERSIDADES ESTATALES DE COLOMBIA</v>
          </cell>
        </row>
        <row r="423">
          <cell r="B423" t="str">
            <v>1.1.02.06.003.03</v>
          </cell>
          <cell r="C423" t="str">
            <v>PARTICIPACION EN MULTAS, SANCIONES E INTERESES DE MORA</v>
          </cell>
        </row>
        <row r="424">
          <cell r="B424" t="str">
            <v>1.1.02.06.003.03.01</v>
          </cell>
          <cell r="C424" t="str">
            <v>PARTICIPACION DE SANCIONES DEL IMPUESTO SOBRE VEHICULOS AUTOMOTORES</v>
          </cell>
        </row>
        <row r="425">
          <cell r="B425" t="str">
            <v>1.1.02.06.003.03.02</v>
          </cell>
          <cell r="C425" t="str">
            <v>PARTICIPACION DE INTERESES DE MORA SOBRE EL IMPUESTO SOBRE VEHICULOS AUTOMOTORES</v>
          </cell>
        </row>
        <row r="426">
          <cell r="B426" t="str">
            <v>1.1.02.06.003.03.03</v>
          </cell>
          <cell r="C426" t="str">
            <v>PARTICIPACION DE INTERESES DE MORA AL PORCENTAJE DE RECAUDO DEL IMPUESTO PREDIAL.</v>
          </cell>
        </row>
        <row r="427">
          <cell r="B427" t="str">
            <v>1.1.02.06.003.04</v>
          </cell>
          <cell r="C427" t="str">
            <v>PARTICIPACION EN DERECHOS ECONOMICOS POR EL USO DE RECURSOS NATURALES</v>
          </cell>
        </row>
        <row r="428">
          <cell r="B428" t="str">
            <v>1.1.02.06.003.04.01</v>
          </cell>
          <cell r="C428" t="str">
            <v>PARTICIPACION EN REGALIAS DEL REGIMEN ANTERIOR</v>
          </cell>
        </row>
        <row r="429">
          <cell r="B429" t="str">
            <v>1.1.02.06.003.04.01.01</v>
          </cell>
          <cell r="C429" t="str">
            <v>REGALIAS POR CALIZAS, YESOS, ARCILLAS, GRAVAS , MINERALES NO METALICOS Y MATERIALES DE CONSTRUCCION</v>
          </cell>
        </row>
        <row r="430">
          <cell r="B430" t="str">
            <v>1.1.02.06.003.04.01.02</v>
          </cell>
          <cell r="C430" t="str">
            <v>REGALIAS POR CARBON</v>
          </cell>
        </row>
        <row r="431">
          <cell r="B431" t="str">
            <v>1.1.02.06.003.04.01.03</v>
          </cell>
          <cell r="C431" t="str">
            <v>REGALIAS POR HIDROCARBUROS, PETROLEO Y GAS</v>
          </cell>
        </row>
        <row r="432">
          <cell r="B432" t="str">
            <v>1.1.02.06.003.04.01.04</v>
          </cell>
          <cell r="C432" t="str">
            <v>REGALIAS POR NIQUEL, HIERRO, COBRE Y DEMAS MINERALES METALICOS</v>
          </cell>
        </row>
        <row r="433">
          <cell r="B433" t="str">
            <v>1.1.02.06.003.04.01.05</v>
          </cell>
          <cell r="C433" t="str">
            <v>REGALIAS POR ORO, PLATA, PLATINO Y PIEDRAS PRECIOSAS</v>
          </cell>
        </row>
        <row r="434">
          <cell r="B434" t="str">
            <v>1.1.02.06.003.04.01.06</v>
          </cell>
          <cell r="C434" t="str">
            <v>REGALIAS POR SAL</v>
          </cell>
        </row>
        <row r="435">
          <cell r="B435" t="str">
            <v>1.1.02.06.004</v>
          </cell>
          <cell r="C435" t="str">
            <v>COMPENSACIONES DE INGRESOS TRIBUTARIOS Y NO TRIBUTARIOS</v>
          </cell>
        </row>
        <row r="436">
          <cell r="B436" t="str">
            <v>1.1.02.06.004.01</v>
          </cell>
          <cell r="C436" t="str">
            <v>COMPENSACION POR MENOR RECAUDO DE LOS DERECHOS DE EXPLOTACION DEL JUEGO DE APUESTAS PERMANENTES</v>
          </cell>
        </row>
        <row r="437">
          <cell r="B437" t="str">
            <v>1.1.02.06.004.02</v>
          </cell>
          <cell r="C437" t="str">
            <v>COMPENSACION IMPUESTO PREDIAL UNIFICADO TERRITORIOS COLECTIVOS DE COMUNIDADES NEGRAS</v>
          </cell>
        </row>
        <row r="438">
          <cell r="B438" t="str">
            <v>1.1.02.06.004.03</v>
          </cell>
          <cell r="C438" t="str">
            <v>COMPENSACION IMPUESTO PREDIAL UNIFICADO RESGUARDOS INDIGENAS</v>
          </cell>
        </row>
        <row r="439">
          <cell r="B439" t="str">
            <v>1.1.02.06.005</v>
          </cell>
          <cell r="C439" t="str">
            <v xml:space="preserve">A ENTIDADES TERRITORIALES DISTINTAS DE PARTICIPACIONES Y COMPENSACIONES </v>
          </cell>
        </row>
        <row r="440">
          <cell r="B440" t="str">
            <v>1.1.02.06.005.01</v>
          </cell>
          <cell r="C440" t="str">
            <v>SUMINISTRO DE MEDICAMENTOS DE LEISHMANIASIS</v>
          </cell>
        </row>
        <row r="441">
          <cell r="B441" t="str">
            <v>1.1.02.06.005.02</v>
          </cell>
          <cell r="C441" t="str">
            <v>PREVENCION DE LA FARMACODEPENDENCIA Y DE MEDICAMENTOS DE CONTROL ESPECIAL</v>
          </cell>
        </row>
        <row r="442">
          <cell r="B442" t="str">
            <v>1.1.02.06.005.03</v>
          </cell>
          <cell r="C442" t="str">
            <v>FONDO DE DESARROLLO PARA LA GUAJIRA - FONDEG, ARTICULO 19 LEY 677 DE 2001</v>
          </cell>
        </row>
        <row r="443">
          <cell r="B443" t="str">
            <v>1.1.02.06.005.04</v>
          </cell>
          <cell r="C443" t="str">
            <v>APORTES A PROGRAMAS DE PREVENCION Y CONTROL DE ENFERMEDADES TRANSMITIDAS POR VECTORES</v>
          </cell>
        </row>
        <row r="444">
          <cell r="B444" t="str">
            <v>1.1.02.06.005.05</v>
          </cell>
          <cell r="C444" t="str">
            <v xml:space="preserve">TRANSFERIR A LAS ENTIDADES TERRITORIALES PARA APOYAR LA OPERACION DEL PROGRAMA DE ALIMENTACION ESCOLAR </v>
          </cell>
        </row>
        <row r="445">
          <cell r="B445" t="str">
            <v>1.1.02.06.005.06</v>
          </cell>
          <cell r="C445" t="str">
            <v>A INSTITUCIONES DE EDUCACION SUPERIOR - ESTABLECIMIENTOS PUBLICOS DEL ORDEN TERRITORIAL - ARTICULO 183 DE LA LEY 1955 DE 2019</v>
          </cell>
        </row>
        <row r="446">
          <cell r="B446" t="str">
            <v>1.1.02.06.005.07</v>
          </cell>
          <cell r="C446" t="str">
            <v>TRANSFERENCIA A FONDOS TERRITORIALES DE MITIGACION DEL RIESGO</v>
          </cell>
        </row>
        <row r="447">
          <cell r="B447" t="str">
            <v>1.1.02.06.005.08</v>
          </cell>
          <cell r="C447" t="str">
            <v>TRANSFERENCIA DE RECURSOS PARA LA DESCONTAMINACION AMBIENTAL DE BARRANCABERMEJA</v>
          </cell>
        </row>
        <row r="448">
          <cell r="B448" t="str">
            <v>1.1.02.06.005.09</v>
          </cell>
          <cell r="C448" t="str">
            <v>ATENCION EN SALUD A POBLACION INIMPUTABLE POR TRASTORNO MENTAL</v>
          </cell>
        </row>
        <row r="449">
          <cell r="B449" t="str">
            <v>1.1.02.06.005.10</v>
          </cell>
          <cell r="C449" t="str">
            <v>PROGRAMA ATENCION AREAS MARGINADAS Y POBLACION DISPERSA</v>
          </cell>
        </row>
        <row r="450">
          <cell r="B450" t="str">
            <v>1.1.02.06.005.11</v>
          </cell>
          <cell r="C450" t="str">
            <v>CAMPAÃ‘A Y CONTROL ANTITUBERCULOSIS</v>
          </cell>
        </row>
        <row r="451">
          <cell r="B451" t="str">
            <v>1.1.02.06.005.12</v>
          </cell>
          <cell r="C451" t="str">
            <v>CAMPAÃ‘AS CONTROL LEPRA</v>
          </cell>
        </row>
        <row r="452">
          <cell r="B452" t="str">
            <v>1.1.02.06.005.13</v>
          </cell>
          <cell r="C452" t="str">
            <v>ORGANIZACIÓN Y FUNCIONAMIENTO DEPARTAMENTO DEL AMAZONAS, GUAINÍA, GUAVIARE, VAUPÉS Y VICHADA</v>
          </cell>
        </row>
        <row r="453">
          <cell r="B453" t="str">
            <v>1.1.02.06.005.14</v>
          </cell>
          <cell r="C453" t="str">
            <v>DEPARTAMENTO ARCHIPIÉLAGO DE SAN ANDRÉS, PROVIDENCIA Y SANTA CATALINA (LEY 1A. DE 1972)</v>
          </cell>
        </row>
        <row r="454">
          <cell r="B454" t="str">
            <v>1.1.02.06.006</v>
          </cell>
          <cell r="C454" t="str">
            <v>TRANSFERENCIAS DE OTRAS ENTIDADES DEL GOBIERNO GENERAL</v>
          </cell>
        </row>
        <row r="455">
          <cell r="B455" t="str">
            <v>1.1.02.06.006.01</v>
          </cell>
          <cell r="C455" t="str">
            <v>APORTES NACION</v>
          </cell>
        </row>
        <row r="456">
          <cell r="B456" t="str">
            <v>1.1.02.06.006.02</v>
          </cell>
          <cell r="C456" t="str">
            <v>DEVOLUCION IVA- INSTITUCIONES DE EDUCACION SUPERIOR</v>
          </cell>
        </row>
        <row r="457">
          <cell r="B457" t="str">
            <v>1.1.02.06.006.05</v>
          </cell>
          <cell r="C457" t="str">
            <v>APORTES AL FONPET</v>
          </cell>
        </row>
        <row r="458">
          <cell r="B458" t="str">
            <v>1.1.02.06.006.05.01</v>
          </cell>
          <cell r="C458" t="str">
            <v>DEL IMPUESTO DE REGISTRO</v>
          </cell>
        </row>
        <row r="459">
          <cell r="B459" t="str">
            <v>1.1.02.06.006.05.02</v>
          </cell>
          <cell r="C459" t="str">
            <v>DE LOS INGRESOS CORRIENTES DE LOS DEPARTAMENTOS</v>
          </cell>
        </row>
        <row r="460">
          <cell r="B460" t="str">
            <v>1.1.02.06.006.05.03</v>
          </cell>
          <cell r="C460" t="str">
            <v>POR LA VENTA DE ACTIVOS</v>
          </cell>
        </row>
        <row r="461">
          <cell r="B461" t="str">
            <v>1.1.02.06.006.05.04</v>
          </cell>
          <cell r="C461" t="str">
            <v>POR ACUERDOS DE PAGO</v>
          </cell>
        </row>
        <row r="462">
          <cell r="B462" t="str">
            <v>1.1.02.06.006.05.05</v>
          </cell>
          <cell r="C462" t="str">
            <v>APORTES VOLUNTARIOS</v>
          </cell>
        </row>
        <row r="463">
          <cell r="B463" t="str">
            <v>1.1.02.06.006.06</v>
          </cell>
          <cell r="C463" t="str">
            <v>OTRAS UNIDADES DE GOBIERNO</v>
          </cell>
        </row>
        <row r="464">
          <cell r="B464" t="str">
            <v>1.1.02.06.006.07</v>
          </cell>
          <cell r="C464" t="str">
            <v xml:space="preserve">TRANSFERENCIA DEL RECAUDO DE ESTAMPILLAS </v>
          </cell>
        </row>
        <row r="465">
          <cell r="B465" t="str">
            <v>1.1.02.06.006.08</v>
          </cell>
          <cell r="C465" t="str">
            <v>PROGRAMAS DE ACCESO Y PERMANENCIA A LA EDUCACION SUPERIOR</v>
          </cell>
        </row>
        <row r="466">
          <cell r="B466" t="str">
            <v>1.1.02.06.006.09</v>
          </cell>
          <cell r="C466" t="str">
            <v>RECURSOS PARA EL MEJORAMIENTO DE VIVIENDA URBANA Y RURAL</v>
          </cell>
        </row>
        <row r="467">
          <cell r="B467" t="str">
            <v>1.1.02.06.006.10</v>
          </cell>
          <cell r="C467" t="str">
            <v>RECURSOS AL FONDO FILMICO COLOMBIA (FFC) Â€“ LEY 1556 DE 2012</v>
          </cell>
        </row>
        <row r="468">
          <cell r="B468" t="str">
            <v>1.1.02.06.006.99</v>
          </cell>
          <cell r="C468" t="str">
            <v>APORTES DE ENTIDADES TERRITORIALES A ESTABLECIMIENTOS PUBLICOS O UNIDADES ADMNINISTRATIVAS ESPECIALES</v>
          </cell>
        </row>
        <row r="469">
          <cell r="B469" t="str">
            <v>1.1.02.06.007</v>
          </cell>
          <cell r="C469" t="str">
            <v>SUBVENCIONES</v>
          </cell>
        </row>
        <row r="470">
          <cell r="B470" t="str">
            <v>1.1.02.06.007.01</v>
          </cell>
          <cell r="C470" t="str">
            <v>EMPRESAS PUBLICAS FINANCIERAS</v>
          </cell>
        </row>
        <row r="471">
          <cell r="B471" t="str">
            <v>1.1.02.06.007.01.01</v>
          </cell>
          <cell r="C471" t="str">
            <v>TRANSFERENCIA DE RECURSOS AL PATRIMONIO AUTONOMO FIDEICOMISO DE PROMOCION DE EXPORTACIONES - PROEXPORT. ARTICULO 33 LEY 1328 DE 2009</v>
          </cell>
        </row>
        <row r="472">
          <cell r="B472" t="str">
            <v>1.1.02.06.007.01.02</v>
          </cell>
          <cell r="C472" t="str">
            <v>APERTURA Y DEL O OPERACION OFICINAS DE LA RED SOCIAL DEL BANCO AGRARIO A NIVEL NACIONAL. LEY 795 DE 2003</v>
          </cell>
        </row>
        <row r="473">
          <cell r="B473" t="str">
            <v>1.1.02.06.007.01.03</v>
          </cell>
          <cell r="C473" t="str">
            <v>TRANSFERENCIA A LA SOCIEDAD FIDUCIARIA DE DESARROLLO AGROPECUARIO S.A. FIDUAGRARIA</v>
          </cell>
        </row>
        <row r="474">
          <cell r="B474" t="str">
            <v>1.1.02.06.007.02</v>
          </cell>
          <cell r="C474" t="str">
            <v>EMPRESAS PUBLICAS NO FINANCIERAS</v>
          </cell>
        </row>
        <row r="475">
          <cell r="B475" t="str">
            <v>1.1.02.06.007.02.01</v>
          </cell>
          <cell r="C475" t="str">
            <v>SUBVENCIONES A SATENA S.A. COMO UNICO OPERADOR DE RUTAS SOCIALES. ART. 240 LEY 1753 DE 2015</v>
          </cell>
        </row>
        <row r="476">
          <cell r="B476" t="str">
            <v>1.1.02.06.007.02.02</v>
          </cell>
          <cell r="C476" t="str">
            <v>RECURSOS PARA LA CORPORACION AUTONOMA REGIONAL DEL RIO GRANDE DE LA MAGDALENA</v>
          </cell>
        </row>
        <row r="477">
          <cell r="B477" t="str">
            <v>1.1.02.06.007.02.03</v>
          </cell>
          <cell r="C477" t="str">
            <v xml:space="preserve">TRANSFERENCIA AL OPERADOR OFICIAL DE LOS SERVICIOS DE FRANQUICIA POSTAL Y TELEGRAFICA </v>
          </cell>
        </row>
        <row r="478">
          <cell r="B478" t="str">
            <v>1.1.02.06.007.02.04</v>
          </cell>
          <cell r="C478" t="str">
            <v>TRANSFERENCIA PARA EL FINANCIAMIENTO DEL SERVICIO POSTAL UNIVERSAL</v>
          </cell>
        </row>
        <row r="479">
          <cell r="B479" t="str">
            <v>1.1.02.06.007.02.05</v>
          </cell>
          <cell r="C479" t="str">
            <v>TRANSFERENCIA PARA SUBSIDIAR SERVICIOS PUBLICOS DOMICILIARIOS DE AGUA POTABLE Y SANEAMIENTO BASICO</v>
          </cell>
        </row>
        <row r="480">
          <cell r="B480" t="str">
            <v>1.1.02.06.007.02.05.01</v>
          </cell>
          <cell r="C480" t="str">
            <v>SUBSIDIOS DE ACUEDUCTO</v>
          </cell>
        </row>
        <row r="481">
          <cell r="B481" t="str">
            <v>1.1.02.06.007.02.05.02</v>
          </cell>
          <cell r="C481" t="str">
            <v>SUBSIDIOS DE ALCANTARILLADO</v>
          </cell>
        </row>
        <row r="482">
          <cell r="B482" t="str">
            <v>1.1.02.06.007.02.05.03</v>
          </cell>
          <cell r="C482" t="str">
            <v>SUBSIDIOS DE ASEO</v>
          </cell>
        </row>
        <row r="483">
          <cell r="B483" t="str">
            <v>1.1.02.06.007.02.05.04</v>
          </cell>
          <cell r="C483" t="str">
            <v>MINIMO VITAL</v>
          </cell>
        </row>
        <row r="484">
          <cell r="B484" t="str">
            <v>1.1.02.06.007.02.06</v>
          </cell>
          <cell r="C484" t="str">
            <v>SUBVENCIONES A EMPRESAS DE TRANSPORTE MASIVO</v>
          </cell>
        </row>
        <row r="485">
          <cell r="B485" t="str">
            <v>1.1.02.06.007.02.07</v>
          </cell>
          <cell r="C485" t="str">
            <v>TRANSFERENCIA DE RECURSOS DEL FONDO DE ENERGIA SOCIAL - FOES</v>
          </cell>
        </row>
        <row r="486">
          <cell r="B486" t="str">
            <v>1.1.02.06.007.02.08</v>
          </cell>
          <cell r="C486" t="str">
            <v>TRANSFERENCIAS PARA EMPRESAS SOCIALES DEL ESTADO</v>
          </cell>
        </row>
        <row r="487">
          <cell r="B487" t="str">
            <v>1.1.02.06.007.02.09</v>
          </cell>
          <cell r="C487" t="str">
            <v>TRANSFERENCIA A EMPRESAS DE RENOVACION URBANA</v>
          </cell>
        </row>
        <row r="488">
          <cell r="B488" t="str">
            <v>1.1.02.06.007.02.10</v>
          </cell>
          <cell r="C488" t="str">
            <v>SUBSIDIOS A LOS COSTOS POR MENORES TARIFAS</v>
          </cell>
        </row>
        <row r="489">
          <cell r="B489" t="str">
            <v>1.1.02.06.007.99</v>
          </cell>
          <cell r="C489" t="str">
            <v>SUBVENCIONES</v>
          </cell>
        </row>
        <row r="490">
          <cell r="B490" t="str">
            <v>1.1.02.06.008</v>
          </cell>
          <cell r="C490" t="str">
            <v>DIFERENTES DE SUBVENCIONES</v>
          </cell>
        </row>
        <row r="491">
          <cell r="B491" t="str">
            <v>1.1.02.06.008.01</v>
          </cell>
          <cell r="C491" t="str">
            <v>ACTIVIDADES DE ATENCION A LA SALUD HUMANA Y DE ASISTENCIA SOCIAL</v>
          </cell>
        </row>
        <row r="492">
          <cell r="B492" t="str">
            <v>1.1.02.06.008.01.01</v>
          </cell>
          <cell r="C492" t="str">
            <v>CAMPAÃ‘A Y CONTROL ANTITUBERCULOSIS</v>
          </cell>
        </row>
        <row r="493">
          <cell r="B493" t="str">
            <v>1.1.02.06.008.01.02</v>
          </cell>
          <cell r="C493" t="str">
            <v>PLAN NACIONAL DE SALUD RURAL</v>
          </cell>
        </row>
        <row r="494">
          <cell r="B494" t="str">
            <v>1.1.02.06.008.01.03</v>
          </cell>
          <cell r="C494" t="str">
            <v>PROGRAMA EMERGENCIA SANITARIA</v>
          </cell>
        </row>
        <row r="495">
          <cell r="B495" t="str">
            <v>1.1.02.06.008.01.04</v>
          </cell>
          <cell r="C495" t="str">
            <v>TRANSFERENCIA AL INSTITUTO NACIONAL DE CANCEROLOGIA DEL MINISTERIO DE SALUD Y PROTECCION SOCIAL</v>
          </cell>
        </row>
        <row r="496">
          <cell r="B496" t="str">
            <v>1.1.02.06.008.01.05</v>
          </cell>
          <cell r="C496" t="str">
            <v>TRANSFERENCIA AL SANATORIO DE CONTRATACION DEL MINISTERIO DE SALUD Y PROTECCION SOCIAL</v>
          </cell>
        </row>
        <row r="497">
          <cell r="B497" t="str">
            <v>1.1.02.06.008.01.06</v>
          </cell>
          <cell r="C497" t="str">
            <v>TRANSFERENCIA AL SANATORIO DE AGUA DE DIOS DEL MINISTERIO DE SALUD Y PROTECCION SOCIAL</v>
          </cell>
        </row>
        <row r="498">
          <cell r="B498" t="str">
            <v>1.1.02.06.008.01.07</v>
          </cell>
          <cell r="C498" t="str">
            <v>TRANSFERENCIA AL CENTRO DERMATOLOGICO FEDERICO LLERAS ACOSTA DEL MINISTERIO DE SALUD Y PROTECCION SOCIAL</v>
          </cell>
        </row>
        <row r="499">
          <cell r="B499" t="str">
            <v>1.1.02.06.008.01.08</v>
          </cell>
          <cell r="C499" t="str">
            <v>TRANSFERENCIA A COLJUEGOS DEL MINISTERIO DE HACIENDA Y CREDITO PUBLICO</v>
          </cell>
        </row>
        <row r="500">
          <cell r="B500" t="str">
            <v>1.1.02.06.008.01.09</v>
          </cell>
          <cell r="C500" t="str">
            <v>APORTE DE LA UNIDAD ADMINISTRADORA DE RECURSOS DEL SISTEMA GENERAL DE SEGURIDAD SOCIAL EN SALUD - ARTICULO 66 DE LA LEY 1753 DE 2015</v>
          </cell>
        </row>
        <row r="501">
          <cell r="B501" t="str">
            <v>1.1.02.06.008.01.10</v>
          </cell>
          <cell r="C501" t="str">
            <v>ASISTENCIA ANCIANOS, NIÃ‘OS ADOPTIVOS Y POBLACION DESPROTEGIDA LEY 1251 DE 2002</v>
          </cell>
        </row>
        <row r="502">
          <cell r="B502" t="str">
            <v>1.1.02.06.008.01.11</v>
          </cell>
          <cell r="C502" t="str">
            <v xml:space="preserve">FINANCIAMIENTO DEL SISTEMA DE RESIDENCIAS MEDICAS EN COLOMBIA SNRM </v>
          </cell>
        </row>
        <row r="503">
          <cell r="B503" t="str">
            <v>1.1.02.06.008.01.12</v>
          </cell>
          <cell r="C503" t="str">
            <v>RECURSOS PROVENIENTES DEL FONDO DE MITIGACION DE EMERGENCIAS - FOME</v>
          </cell>
        </row>
        <row r="504">
          <cell r="B504" t="str">
            <v>1.1.02.06.008.01.13</v>
          </cell>
          <cell r="C504" t="str">
            <v>RECURSOS MUNICIPALES PARA ASEGURAMIENTO</v>
          </cell>
        </row>
        <row r="505">
          <cell r="B505" t="str">
            <v>1.1.02.06.008.01.14</v>
          </cell>
          <cell r="C505" t="str">
            <v>RECURSOS DEPARTAMENTALES Y DISTRITALES PARA ASEGURAMIENTO</v>
          </cell>
        </row>
        <row r="506">
          <cell r="B506" t="str">
            <v>1.1.02.06.008.01.15</v>
          </cell>
          <cell r="C506" t="str">
            <v>PROGRAMA DE ATENCIÓN PSICOSOCIAL Y SALUD INTEGRAL A VÍCTIMAS</v>
          </cell>
        </row>
        <row r="507">
          <cell r="B507" t="str">
            <v>1.1.02.06.008.01.99</v>
          </cell>
          <cell r="C507" t="str">
            <v>TRANSFERENCIAS A EMPRESAS DEL SECTOR NO CLASIFICADAS PREVIAMENTE</v>
          </cell>
        </row>
        <row r="508">
          <cell r="B508" t="str">
            <v>1.1.02.06.008.02</v>
          </cell>
          <cell r="C508" t="str">
            <v>AGRICULTURA, GANADERIA, CAZA, SILVICULTURA Y PESCA</v>
          </cell>
        </row>
        <row r="509">
          <cell r="B509" t="str">
            <v>1.1.02.06.008.02.01</v>
          </cell>
          <cell r="C509" t="str">
            <v>TRANSFERENCIAS AL SECTOR AGRICOLA Y SECTOR INDUSTRIAL - ARTICULO 1 LEY 16 DEL 90 Y ARTICULO 1 LEY 101 DEL 93, LEY 795 DEL 03</v>
          </cell>
        </row>
        <row r="510">
          <cell r="B510" t="str">
            <v>1.1.02.06.008.02.99</v>
          </cell>
          <cell r="C510" t="str">
            <v>TRANSFERENCIAS A EMPRESAS DEL SECTOR NO CLASIFICADAS PREVIAMENTE</v>
          </cell>
        </row>
        <row r="511">
          <cell r="B511" t="str">
            <v>1.1.02.06.008.03</v>
          </cell>
          <cell r="C511" t="str">
            <v>DISTRIBUCION DE AGUA, EVACUACION Y TRATAMIENTO DE AGUAS RESIDUALES, GESTION DE DESECHOS Y ACTIVIDADES DE SANEAMIENTO AMBIENTAL</v>
          </cell>
        </row>
        <row r="512">
          <cell r="B512" t="str">
            <v>1.1.02.06.008.03.01</v>
          </cell>
          <cell r="C512" t="str">
            <v>TRANSFERENCIA A CORMAGDALENA DEL MINISTERIO DE TRANSPORTE</v>
          </cell>
        </row>
        <row r="513">
          <cell r="B513" t="str">
            <v>1.1.02.06.008.03.02</v>
          </cell>
          <cell r="C513" t="str">
            <v>CONSERVACION DE RECURSO HIDRICO Y SERVICIOS AMBIENTALES</v>
          </cell>
        </row>
        <row r="514">
          <cell r="B514" t="str">
            <v>1.1.02.06.008.03.99</v>
          </cell>
          <cell r="C514" t="str">
            <v>TRANSFERENCIAS A EMPRESAS DEL SECTOR NO CLASIFICADAS PREVIAMENTE</v>
          </cell>
        </row>
        <row r="515">
          <cell r="B515" t="str">
            <v>1.1.02.06.008.04</v>
          </cell>
          <cell r="C515" t="str">
            <v>COMERCIO AL POR MAYOR Y AL POR MENOR, REPARACION DE VEHICULOS AUTOMOTORES Y MOTOCICLETAS</v>
          </cell>
        </row>
        <row r="516">
          <cell r="B516" t="str">
            <v>1.1.02.06.008.04.01</v>
          </cell>
          <cell r="C516" t="str">
            <v>TRANSFERENCIA A ARTESANIAS DE COLOMBIA S.A. DEL MINISTERIO DE COMERCIO, INDUSTRIA Y TURISMO</v>
          </cell>
        </row>
        <row r="517">
          <cell r="B517" t="str">
            <v>1.1.02.06.008.04.02</v>
          </cell>
          <cell r="C517" t="str">
            <v>BENEFICIO DEL PROGRAMA DE APOYO AL EMPLEO FORMAL Â€“ PAEF</v>
          </cell>
        </row>
        <row r="518">
          <cell r="B518" t="str">
            <v>1.1.02.06.008.04.99</v>
          </cell>
          <cell r="C518" t="str">
            <v>TRANSFERENCIAS A EMPRESAS DEL SECTOR NO CLASIFICADAS PREVIAMENTE</v>
          </cell>
        </row>
        <row r="519">
          <cell r="B519" t="str">
            <v>1.1.02.06.008.05</v>
          </cell>
          <cell r="C519" t="str">
            <v>INFORMACION Y COMUNICACIONES</v>
          </cell>
        </row>
        <row r="520">
          <cell r="B520" t="str">
            <v>1.1.02.06.008.05.01</v>
          </cell>
          <cell r="C520" t="str">
            <v>TRANSFERENCIA A RTVC DEL FUTIC- ARTICULO 45 LEY 1978 DE 2019</v>
          </cell>
        </row>
        <row r="521">
          <cell r="B521" t="str">
            <v>1.1.02.06.008.05.02</v>
          </cell>
          <cell r="C521" t="str">
            <v>TRANSFERENCIA A LOS OPERADORES PUBLICOS DEL SERVICIO DE TELEVISION DEL FUTIC-ARTICULO 22 LEY 1978 DE 2019</v>
          </cell>
        </row>
        <row r="522">
          <cell r="B522" t="str">
            <v>1.1.02.06.008.05.03</v>
          </cell>
          <cell r="C522" t="str">
            <v>TRANSFERENCIA A RTVC Y ORGANIZACIONES REGIONALES DE TELEVISION -LEY 14 DE 1991</v>
          </cell>
        </row>
        <row r="523">
          <cell r="B523" t="str">
            <v>1.1.02.06.008.05.99</v>
          </cell>
          <cell r="C523" t="str">
            <v>TRANSFERENCIAS A EMPRESAS DEL SECTOR NO CLASIFICADAS PREVIAMENTE</v>
          </cell>
        </row>
        <row r="524">
          <cell r="B524" t="str">
            <v>1.1.02.06.008.06</v>
          </cell>
          <cell r="C524" t="str">
            <v>ADMINISTRACION PUBLICA Y DEFENSA, PLANES DE SEGURIDAD SOCIAL DE AFILIACION OBLIGATORIA</v>
          </cell>
        </row>
        <row r="525">
          <cell r="B525" t="str">
            <v>1.1.02.06.008.06.01</v>
          </cell>
          <cell r="C525" t="str">
            <v>TRANSFERIR A COLPENSIONES - COSTAS JUDICIALES ANTIGUA ISS DECRETO 0553 DE 2015</v>
          </cell>
        </row>
        <row r="526">
          <cell r="B526" t="str">
            <v>1.1.02.06.008.06.02</v>
          </cell>
          <cell r="C526" t="str">
            <v>TRANSFERENCIA A LA SOCIEDAD DE ACTIVOS ESPECIALES SAE- S.A.S. - ARTICULO 90 LEY 1708 DE 2014</v>
          </cell>
        </row>
        <row r="527">
          <cell r="B527" t="str">
            <v>1.1.02.06.008.06.99</v>
          </cell>
          <cell r="C527" t="str">
            <v>TRANSFERENCIAS A EMPRESAS DEL SECTOR NO CLASIFICADAS PREVIAMENTE</v>
          </cell>
        </row>
        <row r="528">
          <cell r="B528" t="str">
            <v>1.1.02.06.008.07</v>
          </cell>
          <cell r="C528" t="str">
            <v>ACTIVIDADES DE SERVICIOS ADMINISTRATIVOS Y DE APOYO</v>
          </cell>
        </row>
        <row r="529">
          <cell r="B529" t="str">
            <v>1.1.02.06.008.07.01</v>
          </cell>
          <cell r="C529" t="str">
            <v>TRANSFERENCIA FONTUR ARTICULO 21 LEY 1558 DE 2012</v>
          </cell>
        </row>
        <row r="530">
          <cell r="B530" t="str">
            <v>1.1.02.06.008.07.99</v>
          </cell>
          <cell r="C530" t="str">
            <v>TRANSFERENCIAS A EMPRESAS DEL SECTOR NO CLASIFICADAS PREVIAMENTE</v>
          </cell>
        </row>
        <row r="531">
          <cell r="B531" t="str">
            <v>1.1.02.06.008.08</v>
          </cell>
          <cell r="C531" t="str">
            <v>EXPLOTACION DE MINAS Y CANTERAS</v>
          </cell>
        </row>
        <row r="532">
          <cell r="B532" t="str">
            <v>1.1.02.06.008.08.99</v>
          </cell>
          <cell r="C532" t="str">
            <v>TRANSFERENCIAS A EMPRESAS DEL SECTOR NO CLASIFICADAS PREVIAMENTE</v>
          </cell>
        </row>
        <row r="533">
          <cell r="B533" t="str">
            <v>1.1.02.06.008.09</v>
          </cell>
          <cell r="C533" t="str">
            <v>INDUSTRIAS MANUFACTURERAS</v>
          </cell>
        </row>
        <row r="534">
          <cell r="B534" t="str">
            <v>1.1.02.06.008.09.99</v>
          </cell>
          <cell r="C534" t="str">
            <v>TRANSFERENCIAS A EMPRESAS DEL SECTOR NO CLASIFICADAS PREVIAMENTE</v>
          </cell>
        </row>
        <row r="535">
          <cell r="B535" t="str">
            <v>1.1.02.06.008.10</v>
          </cell>
          <cell r="C535" t="str">
            <v>TRANSPORTE Y ALMACENAMIENTO</v>
          </cell>
        </row>
        <row r="536">
          <cell r="B536" t="str">
            <v>1.1.02.06.008.10.99</v>
          </cell>
          <cell r="C536" t="str">
            <v>TRANSFERENCIAS A EMPRESAS DEL SECTOR NO CLASIFICADAS PREVIAMENTE</v>
          </cell>
        </row>
        <row r="537">
          <cell r="B537" t="str">
            <v>1.1.02.06.008.11</v>
          </cell>
          <cell r="C537" t="str">
            <v>ALOJAMIENTO Y SERVICIOS DE COMIDA</v>
          </cell>
        </row>
        <row r="538">
          <cell r="B538" t="str">
            <v>1.1.02.06.008.11.99</v>
          </cell>
          <cell r="C538" t="str">
            <v>TRANSFERENCIAS A EMPRESAS DEL SECTOR NO CLASIFICADAS PREVIAMENTE</v>
          </cell>
        </row>
        <row r="539">
          <cell r="B539" t="str">
            <v>1.1.02.06.008.12</v>
          </cell>
          <cell r="C539" t="str">
            <v>ACTIVIDADES INMOBILIARIAS</v>
          </cell>
        </row>
        <row r="540">
          <cell r="B540" t="str">
            <v>1.1.02.06.008.12.99</v>
          </cell>
          <cell r="C540" t="str">
            <v>TRANSFERENCIAS A EMPRESAS DEL SECTOR NO CLASIFICADAS PREVIAMENTE</v>
          </cell>
        </row>
        <row r="541">
          <cell r="B541" t="str">
            <v>1.1.02.06.008.13</v>
          </cell>
          <cell r="C541" t="str">
            <v>ACTIVIDADES PROFESIONALES, CIENTIFICAS Y TECNICAS</v>
          </cell>
        </row>
        <row r="542">
          <cell r="B542" t="str">
            <v>1.1.02.06.008.13.99</v>
          </cell>
          <cell r="C542" t="str">
            <v>TRANSFERENCIAS A EMPRESAS DEL SECTOR NO CLASIFICADAS PREVIAMENTE</v>
          </cell>
        </row>
        <row r="543">
          <cell r="B543" t="str">
            <v>1.1.02.06.008.14</v>
          </cell>
          <cell r="C543" t="str">
            <v>CONSTRUCCION</v>
          </cell>
        </row>
        <row r="544">
          <cell r="B544" t="str">
            <v>1.1.02.06.008.14.99</v>
          </cell>
          <cell r="C544" t="str">
            <v>TRANSFERENCIAS A EMPRESAS DEL SECTOR NO CLASIFICADAS PREVIAMENTE</v>
          </cell>
        </row>
        <row r="545">
          <cell r="B545" t="str">
            <v>1.1.02.06.008.15</v>
          </cell>
          <cell r="C545" t="str">
            <v>ACTIVIDADES FINANCIERAS Y DE SEGUROS</v>
          </cell>
        </row>
        <row r="546">
          <cell r="B546" t="str">
            <v>1.1.02.06.008.15.99</v>
          </cell>
          <cell r="C546" t="str">
            <v>TRANSFERENCIAS A EMPRESAS DEL SECTOR NO CLASIFICADAS PREVIAMENTE</v>
          </cell>
        </row>
        <row r="547">
          <cell r="B547" t="str">
            <v>1.1.02.06.008.16</v>
          </cell>
          <cell r="C547" t="str">
            <v>EDUCACION</v>
          </cell>
        </row>
        <row r="548">
          <cell r="B548" t="str">
            <v>1.1.02.06.008.16.99</v>
          </cell>
          <cell r="C548" t="str">
            <v>TRANSFERENCIAS A EMPRESAS DEL SECTOR NO CLASIFICADAS PREVIAMENTE</v>
          </cell>
        </row>
        <row r="549">
          <cell r="B549" t="str">
            <v>1.1.02.06.008.17</v>
          </cell>
          <cell r="C549" t="str">
            <v>ACTIVIDADES ARTISTICAS, DE ENTRETENIMIENTO Y RECREACION</v>
          </cell>
        </row>
        <row r="550">
          <cell r="B550" t="str">
            <v>1.1.02.06.008.17.99</v>
          </cell>
          <cell r="C550" t="str">
            <v>TRANSFERENCIAS A EMPRESAS DEL SECTOR NO CLASIFICADAS PREVIAMENTE</v>
          </cell>
        </row>
        <row r="551">
          <cell r="B551" t="str">
            <v>1.1.02.06.008.18</v>
          </cell>
          <cell r="C551" t="str">
            <v>OTRAS ACTIVIDADES DE SERVICIOS</v>
          </cell>
        </row>
        <row r="552">
          <cell r="B552" t="str">
            <v>1.1.02.06.008.18.01</v>
          </cell>
          <cell r="C552" t="str">
            <v>SUBSIDIOS A LOS COSTOS POR MENORES TARIFAS</v>
          </cell>
        </row>
        <row r="553">
          <cell r="B553" t="str">
            <v>1.1.02.06.008.18.99</v>
          </cell>
          <cell r="C553" t="str">
            <v>TRANSFERENCIAS A EMPRESAS DEL SECTOR NO CLASIFICADAS PREVIAMENTE</v>
          </cell>
        </row>
        <row r="554">
          <cell r="B554" t="str">
            <v>1.1.02.06.008.19</v>
          </cell>
          <cell r="C554" t="str">
            <v>SUMINISTRO DE ELECTRICIDAD, GAS, VAPOR Y AIRE ACONDICIONADO</v>
          </cell>
        </row>
        <row r="555">
          <cell r="B555" t="str">
            <v>1.1.02.06.008.19.01</v>
          </cell>
          <cell r="C555" t="str">
            <v>TRANSFERENCIAS PARA ENTIDADES EN PROCESOS DE LIQUIDACIÓN</v>
          </cell>
        </row>
        <row r="556">
          <cell r="B556" t="str">
            <v>1.1.02.06.008.19.99</v>
          </cell>
          <cell r="C556" t="str">
            <v>TRANSFERENCIAS A EMPRESAS DEL SECTOR NO CLASIFICADAS PREVIAMENTE</v>
          </cell>
        </row>
        <row r="557">
          <cell r="B557" t="str">
            <v>1.1.02.06.009</v>
          </cell>
          <cell r="C557" t="str">
            <v>RECURSOS DEL SISTEMA DE SEGURIDAD SOCIAL INTEGRAL</v>
          </cell>
        </row>
        <row r="558">
          <cell r="B558" t="str">
            <v>1.1.02.06.009.01</v>
          </cell>
          <cell r="C558" t="str">
            <v>SISTEMA GENERAL DE SEGURIDAD SOCIAL EN SALUD</v>
          </cell>
        </row>
        <row r="559">
          <cell r="B559" t="str">
            <v>1.1.02.06.009.01.01</v>
          </cell>
          <cell r="C559" t="str">
            <v>COMPENSACION UPC</v>
          </cell>
        </row>
        <row r="560">
          <cell r="B560" t="str">
            <v>1.1.02.06.009.01.02</v>
          </cell>
          <cell r="C560" t="str">
            <v>COMPENSACION PROMOCION Y PREVENCION</v>
          </cell>
        </row>
        <row r="561">
          <cell r="B561" t="str">
            <v>1.1.02.06.009.01.03</v>
          </cell>
          <cell r="C561" t="str">
            <v>COMPENSACION PRESTACIONES ECONOMICAS LICENCIAS E INCAPACIDADES</v>
          </cell>
        </row>
        <row r="562">
          <cell r="B562" t="str">
            <v>1.1.02.06.009.01.04</v>
          </cell>
          <cell r="C562" t="str">
            <v>CUENTA DE ALTO COSTO</v>
          </cell>
        </row>
        <row r="563">
          <cell r="B563" t="str">
            <v>1.1.02.06.009.01.05</v>
          </cell>
          <cell r="C563" t="str">
            <v>RECURSOS ADRES - PAGO DE DEUDAS RECONOCIDAS DEL REGIMEN SUBSIDIADO EN SALUD</v>
          </cell>
        </row>
        <row r="564">
          <cell r="B564" t="str">
            <v>1.1.02.06.009.01.06</v>
          </cell>
          <cell r="C564" t="str">
            <v>RECURSOS ADRES - COFINANCIACION UPC REGIMEN SUBSIDIADO</v>
          </cell>
        </row>
        <row r="565">
          <cell r="B565" t="str">
            <v>1.1.02.06.009.01.07</v>
          </cell>
          <cell r="C565" t="str">
            <v>TRANSFERENCIA NACIONAL - FINANCIACION DEL REGIMEN SUBSIDIADO EN SALUD - LEY 1530 DE 2012</v>
          </cell>
        </row>
        <row r="566">
          <cell r="B566" t="str">
            <v>1.1.02.06.009.01.08</v>
          </cell>
          <cell r="C566" t="str">
            <v>SALDOS DE LIQUIDACION DE LOS CONTRATOS PARA EL ASEGURAMIENTO EN EL REGIMEN SUBSIDIADO</v>
          </cell>
        </row>
        <row r="567">
          <cell r="B567" t="str">
            <v>1.1.02.06.009.01.09</v>
          </cell>
          <cell r="C567" t="str">
            <v>TRANSFERENCIA CAJAS DE COMPENSACION FAMILIAR - FINANCIACION DEL REGIMEN SUBSIDIADO EN SALUD - LEY 100 DE 1993</v>
          </cell>
        </row>
        <row r="568">
          <cell r="B568" t="str">
            <v>1.1.02.06.009.01.10</v>
          </cell>
          <cell r="C568" t="str">
            <v>TRANSFERENCIA DE COTIZACION DEL REGIMEN CONTRIBUTIVO</v>
          </cell>
        </row>
        <row r="569">
          <cell r="B569" t="str">
            <v>1.1.02.06.009.01.11</v>
          </cell>
          <cell r="C569" t="str">
            <v>APORTES DE UNIDADES DEL GOBIERNO GENERAL PARA EL FINANCIAMIENTO DEL SGSSS</v>
          </cell>
        </row>
        <row r="570">
          <cell r="B570" t="str">
            <v>1.1.02.06.009.01.11.01</v>
          </cell>
          <cell r="C570" t="str">
            <v>APORTES DE LA NACION PARA EL ASEGURAMIENTO EN SALUD</v>
          </cell>
        </row>
        <row r="571">
          <cell r="B571" t="str">
            <v>1.1.02.06.009.01.11.02</v>
          </cell>
          <cell r="C571" t="str">
            <v>RECURSOS DEL SISTEMA GENERAL DE PARTICIPACIONES QUE FINANCIAN FONSAET</v>
          </cell>
        </row>
        <row r="572">
          <cell r="B572" t="str">
            <v>1.1.02.06.009.01.11.03</v>
          </cell>
          <cell r="C572" t="str">
            <v>SISTEMA GENERAL DE PARTICIPACIONES REGIMEN SUBSIDIADO</v>
          </cell>
        </row>
        <row r="573">
          <cell r="B573" t="str">
            <v>1.1.02.06.009.01.11.04</v>
          </cell>
          <cell r="C573" t="str">
            <v>RECURSOS FONPET</v>
          </cell>
        </row>
        <row r="574">
          <cell r="B574" t="str">
            <v>1.1.02.06.009.01.11.05</v>
          </cell>
          <cell r="C574" t="str">
            <v>RECURSOS DEL IMPUESTO SOBRE LA RENTA PARA LA EQUIDAD - CREE</v>
          </cell>
        </row>
        <row r="575">
          <cell r="B575" t="str">
            <v>1.1.02.06.009.01.11.06</v>
          </cell>
          <cell r="C575" t="str">
            <v xml:space="preserve">RECURSOS DEL IMPUESTO SOCIAL A LAS ARMAS, MUNICIONES Y EXPLOSIVOS </v>
          </cell>
        </row>
        <row r="576">
          <cell r="B576" t="str">
            <v>1.1.02.06.009.01.11.07</v>
          </cell>
          <cell r="C576" t="str">
            <v>UNIDAD DE PAGO POR CAPITACION POBLACION PRIVADA DE LA LIBERTAD AFILIADA AL REGIMEN SUBSIDIADO DE SALUD</v>
          </cell>
        </row>
        <row r="577">
          <cell r="B577" t="str">
            <v>1.1.02.06.009.01.11.08</v>
          </cell>
          <cell r="C577" t="str">
            <v>COMPENSACION REGALIAS PARA EL REGIMEN SUBSIDIADO</v>
          </cell>
        </row>
        <row r="578">
          <cell r="B578" t="str">
            <v>1.1.02.06.009.01.11.09</v>
          </cell>
          <cell r="C578" t="str">
            <v>RECURSOS DEPARTAMENTALES PARA ASEGURAMIENTO DEL REGIMEN SUBSIDIADO</v>
          </cell>
        </row>
        <row r="579">
          <cell r="B579" t="str">
            <v>1.1.02.06.009.01.12</v>
          </cell>
          <cell r="C579" t="str">
            <v>RECONOCIMIENTO Y PAGO POR EL ASEGURAMIENTO Y DEMAS PRESTACIONES</v>
          </cell>
        </row>
        <row r="580">
          <cell r="B580" t="str">
            <v>1.1.02.06.009.01.13</v>
          </cell>
          <cell r="C580" t="str">
            <v>RECONOCIMIENTO POR ATENCION DE ACCIDENTES DE TRABAJO Y ENFERMEDAD PROFESIONAL</v>
          </cell>
        </row>
        <row r="581">
          <cell r="B581" t="str">
            <v>1.1.02.06.009.01.14</v>
          </cell>
          <cell r="C581" t="str">
            <v>SERVICIOS Y TECNOLOGIAS EN SALUD NO FINANCIADAS CON UPC Y NO EXCLUIDOS DEL SGSSS</v>
          </cell>
        </row>
        <row r="582">
          <cell r="B582" t="str">
            <v>1.1.02.06.009.01.15</v>
          </cell>
          <cell r="C582" t="str">
            <v>RECURSOS PROVENIENTES DE COLJUEGOS PARA REGIMEN SUBSIDIADO EN SALUD</v>
          </cell>
        </row>
        <row r="583">
          <cell r="B583" t="str">
            <v>1.1.02.06.009.01.16</v>
          </cell>
          <cell r="C583" t="str">
            <v>RECURSOS DE LA PRIMA FONSAT</v>
          </cell>
        </row>
        <row r="584">
          <cell r="B584" t="str">
            <v>1.1.02.06.009.01.17</v>
          </cell>
          <cell r="C584" t="str">
            <v>RECURSOS DE LA CONTRIBUCION SOAT</v>
          </cell>
        </row>
        <row r="585">
          <cell r="B585" t="str">
            <v>1.1.02.06.009.01.18</v>
          </cell>
          <cell r="C585" t="str">
            <v>RECURSOS DE MULTAS Y SANCIONES</v>
          </cell>
        </row>
        <row r="586">
          <cell r="B586" t="str">
            <v>1.1.02.06.009.01.19</v>
          </cell>
          <cell r="C586" t="str">
            <v>RECONOCIMIENTO RENDIMIENTOS FINANCIEROS CUENTAS DE RECAUDO EPS</v>
          </cell>
        </row>
        <row r="587">
          <cell r="B587" t="str">
            <v>1.1.02.06.009.02</v>
          </cell>
          <cell r="C587" t="str">
            <v>SISTEMA GENERAL DE PENSIONES</v>
          </cell>
        </row>
        <row r="588">
          <cell r="B588" t="str">
            <v>1.1.02.06.009.02.01</v>
          </cell>
          <cell r="C588" t="str">
            <v>CAPITALIZACION DE PATRIMONIOS AUTONOMOS PENSIONALES</v>
          </cell>
        </row>
        <row r="589">
          <cell r="B589" t="str">
            <v>1.1.02.06.009.02.01.01</v>
          </cell>
          <cell r="C589" t="str">
            <v>CAPITALIZACION DEL FONDO NACIONAL DE PRESTACIONES SOCIALES DEL MAGISTERIO FOMAG</v>
          </cell>
        </row>
        <row r="590">
          <cell r="B590" t="str">
            <v>1.1.02.06.009.02.01.02</v>
          </cell>
          <cell r="C590" t="str">
            <v>CAPITALIZACION DE OTROS PATRIMONIOS AUTONOMOS PENSIONALES</v>
          </cell>
        </row>
        <row r="591">
          <cell r="B591" t="str">
            <v>1.1.02.06.009.02.02</v>
          </cell>
          <cell r="C591" t="str">
            <v>CUOTAS PARTES PENSIONALES</v>
          </cell>
        </row>
        <row r="592">
          <cell r="B592" t="str">
            <v>1.1.02.06.009.02.03</v>
          </cell>
          <cell r="C592" t="str">
            <v>CONCURRENCIA PASIVO PENSIONAL</v>
          </cell>
        </row>
        <row r="593">
          <cell r="B593" t="str">
            <v>1.1.02.06.009.02.04</v>
          </cell>
          <cell r="C593" t="str">
            <v>BONOS PENSIONALES</v>
          </cell>
        </row>
        <row r="594">
          <cell r="B594" t="str">
            <v>1.1.02.06.009.02.05</v>
          </cell>
          <cell r="C594" t="str">
            <v>TRANSFERENCIA DE APORTES POR CAMBIO DE ADMINISTRADORA DE FONDO DE PENSIONES</v>
          </cell>
        </row>
        <row r="595">
          <cell r="B595" t="str">
            <v>1.1.02.06.009.02.06</v>
          </cell>
          <cell r="C595" t="str">
            <v>RECURSOS DEL FONDO DE GARANTIA DE PENSION MINIMA</v>
          </cell>
        </row>
        <row r="596">
          <cell r="B596" t="str">
            <v>1.1.02.06.009.03</v>
          </cell>
          <cell r="C596" t="str">
            <v>SISTEMA GENERAL DE RIESGOS LABORALES</v>
          </cell>
        </row>
        <row r="597">
          <cell r="B597" t="str">
            <v>1.1.02.06.009.03.01</v>
          </cell>
          <cell r="C597" t="str">
            <v>APORTES DE UNIDADES DEL GOBIERNO GENERAL PARA EL FINANCIAMIENTO DEL SGRL</v>
          </cell>
        </row>
        <row r="598">
          <cell r="B598" t="str">
            <v>1.1.02.06.009.03.02</v>
          </cell>
          <cell r="C598" t="str">
            <v>APORTES DE FEDERACIONES O AGREMIACIONES PARA EL FINANCIAMIENTO DEL SGRL</v>
          </cell>
        </row>
        <row r="599">
          <cell r="B599" t="str">
            <v>1.1.02.06.009.03.03</v>
          </cell>
          <cell r="C599" t="str">
            <v>TRANSFERENCIA DEL RECAUDO DE LAS COTIZACIONES</v>
          </cell>
        </row>
        <row r="600">
          <cell r="B600" t="str">
            <v>1.1.02.06.010</v>
          </cell>
          <cell r="C600" t="str">
            <v>SENTENCIAS Y CONCILIACIONES</v>
          </cell>
        </row>
        <row r="601">
          <cell r="B601" t="str">
            <v>1.1.02.06.010.01</v>
          </cell>
          <cell r="C601" t="str">
            <v>FALLOS NACIONALES</v>
          </cell>
        </row>
        <row r="602">
          <cell r="B602" t="str">
            <v>1.1.02.06.010.01.01</v>
          </cell>
          <cell r="C602" t="str">
            <v>SENTENCIAS</v>
          </cell>
        </row>
        <row r="603">
          <cell r="B603" t="str">
            <v>1.1.02.06.010.01.02</v>
          </cell>
          <cell r="C603" t="str">
            <v>CONCILIACIONES</v>
          </cell>
        </row>
        <row r="604">
          <cell r="B604" t="str">
            <v>1.1.02.06.010.01.03</v>
          </cell>
          <cell r="C604" t="str">
            <v>LAUDOS ARBITRALES</v>
          </cell>
        </row>
        <row r="605">
          <cell r="B605" t="str">
            <v>1.1.02.06.010.02</v>
          </cell>
          <cell r="C605" t="str">
            <v>FALLOS INTERNACIONALES</v>
          </cell>
        </row>
        <row r="606">
          <cell r="B606" t="str">
            <v>1.1.02.06.011</v>
          </cell>
          <cell r="C606" t="str">
            <v>INDEMNIZACIONES RELACIONADAS CON SEGUROS NO DE VIDA</v>
          </cell>
        </row>
        <row r="607">
          <cell r="B607" t="str">
            <v>1.1.02.06.016</v>
          </cell>
          <cell r="C607" t="str">
            <v>RECURSOS FRISCO</v>
          </cell>
        </row>
        <row r="608">
          <cell r="B608" t="str">
            <v>1.1.02.06.018</v>
          </cell>
          <cell r="C608" t="str">
            <v>PRESCRIPCION ESPECIAL ADQUISITIVO DE DOMINIO</v>
          </cell>
        </row>
        <row r="609">
          <cell r="B609" t="str">
            <v>1.1.02.06.020</v>
          </cell>
          <cell r="C609" t="str">
            <v>DEVOLUCIONES SEGURIDAD SOCIAL - PENSIONES</v>
          </cell>
        </row>
        <row r="610">
          <cell r="B610" t="str">
            <v>1.1.02.06.021</v>
          </cell>
          <cell r="C610" t="str">
            <v>REEMBOLSOS POR REASEGUROS EN CONTRATOS DE SEGUROS DE NO VIDA</v>
          </cell>
        </row>
        <row r="611">
          <cell r="B611" t="str">
            <v>1.1.02.06.022</v>
          </cell>
          <cell r="C611" t="str">
            <v>REEMBOLSOS POR REASEGUROS EN CONTRATOS DE SEGUROS DE VIDA</v>
          </cell>
        </row>
        <row r="612">
          <cell r="B612" t="str">
            <v>1.1.02.06.023</v>
          </cell>
          <cell r="C612" t="str">
            <v>INDEMNIZACIONES DE PROVEEDORES</v>
          </cell>
        </row>
        <row r="613">
          <cell r="B613" t="str">
            <v>1.1.02.06.024.01</v>
          </cell>
          <cell r="C613" t="str">
            <v>TRANSFERENCIAS DE RECURSOS DEL SUBSIDIO FAMILIAR</v>
          </cell>
        </row>
        <row r="614">
          <cell r="B614" t="str">
            <v>1.1.02.06.024.02</v>
          </cell>
          <cell r="C614" t="str">
            <v>RECURSOS DEL FOVIS - PROGRAMAS DE VIVIENDA DE INTERES PRIORITARIA</v>
          </cell>
        </row>
        <row r="615">
          <cell r="B615" t="str">
            <v>1.1.02.06.024.03</v>
          </cell>
          <cell r="C615" t="str">
            <v>RECURSOS PROVENIENTES DEL AHORRO VOLUNTARIO DE LOS APORTES A LAS CESANTIAS</v>
          </cell>
        </row>
        <row r="616">
          <cell r="B616" t="str">
            <v>1.1.02.07</v>
          </cell>
          <cell r="C616" t="str">
            <v>PARTICIPACION Y DERECHOS POR MONOPOLIO</v>
          </cell>
        </row>
        <row r="617">
          <cell r="B617" t="str">
            <v>1.1.02.07.001</v>
          </cell>
          <cell r="C617" t="str">
            <v>DERECHOS POR LA EXPLOTACION JUEGOS DE SUERTE Y AZAR</v>
          </cell>
        </row>
        <row r="618">
          <cell r="B618" t="str">
            <v>1.1.02.07.001.01</v>
          </cell>
          <cell r="C618" t="str">
            <v>DERECHOS POR LA EXPLOTACION JUEGOS DE SUERTE Y AZAR DE EVENTOS HIPICOS</v>
          </cell>
        </row>
        <row r="619">
          <cell r="B619" t="str">
            <v>1.1.02.07.001.02</v>
          </cell>
          <cell r="C619" t="str">
            <v>DERECHOS POR LA EXPLOTACION JUEGOS DE SUERTE Y AZAR DE LOTERIA INSTANTANEA Y LOTTO IMPRESO</v>
          </cell>
        </row>
        <row r="620">
          <cell r="B620" t="str">
            <v>1.1.02.07.001.03</v>
          </cell>
          <cell r="C620" t="str">
            <v>DERECHOS POR LA EXPLOTACION JUEGOS DE SUERTE Y AZAR DE LOTERIA TRADICIONAL</v>
          </cell>
        </row>
        <row r="621">
          <cell r="B621" t="str">
            <v>1.1.02.07.001.04</v>
          </cell>
          <cell r="C621" t="str">
            <v>DERECHOS POR LA EXPLOTACION JUEGOS DE SUERTE Y AZAR DE APUESTAS PERMANENTES O CHANCE</v>
          </cell>
        </row>
        <row r="622">
          <cell r="B622" t="str">
            <v>1.1.02.07.001.05</v>
          </cell>
          <cell r="C622" t="str">
            <v>DERECHOS POR LA EXPLOTACION JUEGOS DE SUERTE Y AZAR DE RIFAS</v>
          </cell>
        </row>
        <row r="623">
          <cell r="B623" t="str">
            <v>1.1.02.07.001.06</v>
          </cell>
          <cell r="C623" t="str">
            <v>DERECHOS POR LA EXPLOTACION JUEGOS DE SUERTE Y AZAR DE JUEGOS PROMOCIONALES</v>
          </cell>
        </row>
        <row r="624">
          <cell r="B624" t="str">
            <v>1.1.02.07.001.07</v>
          </cell>
          <cell r="C624" t="str">
            <v>DERECHOS POR LA EXPLOTACION JUEGOS DE SUERTE Y AZAR DE JUEGOS LOCALIZADOS</v>
          </cell>
        </row>
        <row r="625">
          <cell r="B625" t="str">
            <v>1.1.02.07.001.08</v>
          </cell>
          <cell r="C625" t="str">
            <v>DERECHOS POR LA EXPLOTACION JUEGOS DE SUERTE Y AZAR DE EVENTOS DEPORTIVOS, GALLISTICOS, CANINOS Y SIMILARES</v>
          </cell>
        </row>
        <row r="626">
          <cell r="B626" t="str">
            <v>1.1.02.07.001.09</v>
          </cell>
          <cell r="C626" t="str">
            <v>DERECHOS POR LA EXPLOTACION JUEGOS DE SUERTE Y AZAR DE JUEGOS NOVEDOSOS</v>
          </cell>
        </row>
        <row r="627">
          <cell r="B627" t="str">
            <v>1.1.02.07.002</v>
          </cell>
          <cell r="C627" t="str">
            <v>PARTICIPACION Y DERECHOS DE EXPLOTACION DEL EJERCICIO DEL MONOPOLIO DE LICORES DESTILADOS Y ALCOHOLES POTABLES</v>
          </cell>
        </row>
        <row r="628">
          <cell r="B628" t="str">
            <v>1.1.02.07.002.01</v>
          </cell>
          <cell r="C628" t="str">
            <v>PARTICIPACION Y DERECHOS DE EXPLOTACION DEL EJERCICIO DEL MONOPOLIO DE LICORES DESTILADOS</v>
          </cell>
        </row>
        <row r="629">
          <cell r="B629" t="str">
            <v>1.1.02.07.002.01.01</v>
          </cell>
          <cell r="C629" t="str">
            <v>DERECHOS DE MONOPOLIO POR LA PRODUCCION DE LICORES DESTILADOS</v>
          </cell>
        </row>
        <row r="630">
          <cell r="B630" t="str">
            <v>1.1.02.07.002.01.02</v>
          </cell>
          <cell r="C630" t="str">
            <v>DERECHOS DE MONOPOLIO POR LA INTRODUCCION DE LICORES DESTILADOS</v>
          </cell>
        </row>
        <row r="631">
          <cell r="B631" t="str">
            <v>1.1.02.07.002.01.02.01</v>
          </cell>
          <cell r="C631" t="str">
            <v>DERECHOS DE MONOPOLIO POR LA INTRODUCCION DE LICORES DESTILADOS DE PRODUCCION NACIONAL</v>
          </cell>
        </row>
        <row r="632">
          <cell r="B632" t="str">
            <v>1.1.02.07.002.01.02.02</v>
          </cell>
          <cell r="C632" t="str">
            <v>DERECHOS DE MONOPOLIO POR LA INTRODUCCION DE LICORES DESTILADOS DE PRODUCCION EXTRANJERA</v>
          </cell>
        </row>
        <row r="633">
          <cell r="B633" t="str">
            <v>1.1.02.07.002.01.03</v>
          </cell>
          <cell r="C633" t="str">
            <v>PARTICIPACION POR EL CONSUMO DE LICORES DESTILADOS</v>
          </cell>
        </row>
        <row r="634">
          <cell r="B634" t="str">
            <v>1.1.02.07.002.01.03.01</v>
          </cell>
          <cell r="C634" t="str">
            <v>PARTICIPACION POR EL CONSUMO DE LICORES DESTILADOS PRODUCIDOS</v>
          </cell>
        </row>
        <row r="635">
          <cell r="B635" t="str">
            <v>1.1.02.07.002.01.03.02</v>
          </cell>
          <cell r="C635" t="str">
            <v>PARTICIPACION POR EL CONSUMO DE LICORES DESTILADOS INTRODUCIDOS</v>
          </cell>
        </row>
        <row r="636">
          <cell r="B636" t="str">
            <v>1.1.02.07.002.01.03.02.01</v>
          </cell>
          <cell r="C636" t="str">
            <v>PARTICIPACION POR EL CONSUMO DE LICORES DESTILADOS INTRODUCIDOS DE PRODUCCION NACIONAL</v>
          </cell>
        </row>
        <row r="637">
          <cell r="B637" t="str">
            <v>1.1.02.07.002.01.03.02.02</v>
          </cell>
          <cell r="C637" t="str">
            <v>PARTICIPACION POR EL CONSUMO DE LICORES DESTILADOS INTRODUCIDOS DE PRODUCCION EXTRANJERA</v>
          </cell>
        </row>
        <row r="638">
          <cell r="B638" t="str">
            <v>1.1.02.07.002.01.03.02.02.01</v>
          </cell>
          <cell r="C638" t="str">
            <v>PARTICIPACION POR EL CONSUMO DE LICORES DESTILADOS INTRODUCIDOS DE PRODUCCION EXTRANJERA RECAUDADO POR FONDO CUENTA DE LA FND</v>
          </cell>
        </row>
        <row r="639">
          <cell r="B639" t="str">
            <v>1.1.02.07.002.01.03.02.02.02</v>
          </cell>
          <cell r="C639" t="str">
            <v>PARTICIPACION POR EL CONSUMO DE LICORES DESTILADOS INTRODUCIDOS DE PRODUCCION EXTRANJERA RECAUDADO POR EL DEPARTAMENTO</v>
          </cell>
        </row>
        <row r="640">
          <cell r="B640" t="str">
            <v>1.1.02.07.002.02</v>
          </cell>
          <cell r="C640" t="str">
            <v xml:space="preserve">PARTICIPACION SOBRE EL ALCOHOL POTABLE CON DESTINO A LA FABRICACION DE LICORES </v>
          </cell>
        </row>
        <row r="641">
          <cell r="B641" t="str">
            <v>1.1.02.07.002.02.01</v>
          </cell>
          <cell r="C641" t="str">
            <v>PARTICIPACION POR LA UTILIZACION DE ALCOHOL POTABLE PRODUCIDO</v>
          </cell>
        </row>
        <row r="642">
          <cell r="B642" t="str">
            <v>1.1.02.07.002.02.02</v>
          </cell>
          <cell r="C642" t="str">
            <v>DERECHOS POR LA EXPLOTACION DE ALCOHOL POTABLE INTRODUCIDO</v>
          </cell>
        </row>
        <row r="643">
          <cell r="B643" t="str">
            <v>1.1.02.07.002.02.02.01</v>
          </cell>
          <cell r="C643" t="str">
            <v>DERECHOS POR LA EXPLOTACION DE ALCOHOL POTABLE INTRODUCIDO DE PRODUCCION NACIONAL</v>
          </cell>
        </row>
        <row r="644">
          <cell r="B644" t="str">
            <v>1.1.02.07.002.02.02.02</v>
          </cell>
          <cell r="C644" t="str">
            <v>DERECHOS POR LA EXPLOTACION DE ALCOHOL POTABLE INTRODUCIDO DE PRODUCCION EXTRANJERA</v>
          </cell>
        </row>
        <row r="645">
          <cell r="B645" t="str">
            <v>1.2</v>
          </cell>
          <cell r="C645" t="str">
            <v>RECURSOS DE CAPITAL</v>
          </cell>
        </row>
        <row r="646">
          <cell r="B646" t="str">
            <v>1.2.01</v>
          </cell>
          <cell r="C646" t="str">
            <v>DISPOSICION DE ACTIVOS</v>
          </cell>
        </row>
        <row r="647">
          <cell r="B647" t="str">
            <v>1.2.01.01</v>
          </cell>
          <cell r="C647" t="str">
            <v>DISPOSICION DE ACTIVOS FINANCIEROS</v>
          </cell>
        </row>
        <row r="648">
          <cell r="B648" t="str">
            <v>1.2.01.01.001</v>
          </cell>
          <cell r="C648" t="str">
            <v>ACCIONES</v>
          </cell>
        </row>
        <row r="649">
          <cell r="B649" t="str">
            <v>1.2.01.01.002</v>
          </cell>
          <cell r="C649" t="str">
            <v>REDUCCIONES DE CAPITAL</v>
          </cell>
        </row>
        <row r="650">
          <cell r="B650" t="str">
            <v>1.2.01.01.003</v>
          </cell>
          <cell r="C650" t="str">
            <v>REEMBOLSO DE PARTICIPACIONES EN FONDOS DE INVERSION</v>
          </cell>
        </row>
        <row r="651">
          <cell r="B651" t="str">
            <v>1.2.01.01.004</v>
          </cell>
          <cell r="C651" t="str">
            <v>TITULOS DE DEVOLUCION DE IMPUESTOS-TIDIS</v>
          </cell>
        </row>
        <row r="652">
          <cell r="B652" t="str">
            <v>1.2.01.01.005</v>
          </cell>
          <cell r="C652" t="str">
            <v>BONOS Y OTROS TITULOS EMITIDOS</v>
          </cell>
        </row>
        <row r="653">
          <cell r="B653" t="str">
            <v>1.2.01.01.006</v>
          </cell>
          <cell r="C653" t="str">
            <v>CUPOS TRANSABLES DE EMISIONES</v>
          </cell>
        </row>
        <row r="654">
          <cell r="B654" t="str">
            <v>1.2.01.02</v>
          </cell>
          <cell r="C654" t="str">
            <v>DISPOSICION DE ACTIVOS NO FINANCIEROS</v>
          </cell>
        </row>
        <row r="655">
          <cell r="B655" t="str">
            <v>1.2.01.02.001</v>
          </cell>
          <cell r="C655" t="str">
            <v>DISPOSICION DE ACTIVOS FIJOS</v>
          </cell>
        </row>
        <row r="656">
          <cell r="B656" t="str">
            <v>1.2.01.02.001.01</v>
          </cell>
          <cell r="C656" t="str">
            <v>DISPOSICION DE EDIFICACIONES Y ESTRUCTURAS</v>
          </cell>
        </row>
        <row r="657">
          <cell r="B657" t="str">
            <v>1.2.01.02.001.02</v>
          </cell>
          <cell r="C657" t="str">
            <v>DISPOSICION DE MAQUINARIA Y EQUIPO</v>
          </cell>
        </row>
        <row r="658">
          <cell r="B658" t="str">
            <v>1.2.01.02.001.03</v>
          </cell>
          <cell r="C658" t="str">
            <v>DISPOSICION DE OTROS ACTIVOS FIJOS</v>
          </cell>
        </row>
        <row r="659">
          <cell r="B659" t="str">
            <v>1.2.01.02.001.03.01</v>
          </cell>
          <cell r="C659" t="str">
            <v>DISPOSICION DE RECURSOS BIOLOGICOS CULTIVADOS</v>
          </cell>
        </row>
        <row r="660">
          <cell r="B660" t="str">
            <v>1.2.01.02.001.03.02</v>
          </cell>
          <cell r="C660" t="str">
            <v>DISPOSICION DE PRODUCTOS DE LA PROPIEDAD INTELECTUAL</v>
          </cell>
        </row>
        <row r="661">
          <cell r="B661" t="str">
            <v>1.2.01.02.002</v>
          </cell>
          <cell r="C661" t="str">
            <v>DISPOSICION DE OBJETOS DE VALOR</v>
          </cell>
        </row>
        <row r="662">
          <cell r="B662" t="str">
            <v>1.2.01.02.002.01</v>
          </cell>
          <cell r="C662" t="str">
            <v>DISPOSICION DE JOYAS Y ARTICULOS CONEXOS</v>
          </cell>
        </row>
        <row r="663">
          <cell r="B663" t="str">
            <v>1.2.01.02.002.02</v>
          </cell>
          <cell r="C663" t="str">
            <v>DISPOSICION DE ANTIGÃœEDADES U OTROS OBJETOS DE ARTE</v>
          </cell>
        </row>
        <row r="664">
          <cell r="B664" t="str">
            <v>1.2.01.02.002.03</v>
          </cell>
          <cell r="C664" t="str">
            <v>DISPOSICION DE OTROS OBJETOS VALIOSOS</v>
          </cell>
        </row>
        <row r="665">
          <cell r="B665" t="str">
            <v>1.2.01.02.003</v>
          </cell>
          <cell r="C665" t="str">
            <v>DISPOSICION DE ACTIVOS NO PRODUCIDOS</v>
          </cell>
        </row>
        <row r="666">
          <cell r="B666" t="str">
            <v>1.2.01.02.003.01</v>
          </cell>
          <cell r="C666" t="str">
            <v>DISPOSICION DETIERRAS Y TERRENOS</v>
          </cell>
        </row>
        <row r="667">
          <cell r="B667" t="str">
            <v>1.2.01.02.003.02</v>
          </cell>
          <cell r="C667" t="str">
            <v>DISPOSICION DE RECURSOS BIOLOGICOS NO CULTIVADOS</v>
          </cell>
        </row>
        <row r="668">
          <cell r="B668" t="str">
            <v>1.2.02</v>
          </cell>
          <cell r="C668" t="str">
            <v>EXCEDENTES FINANCIEROS</v>
          </cell>
        </row>
        <row r="669">
          <cell r="B669" t="str">
            <v>1.2.02.01</v>
          </cell>
          <cell r="C669" t="str">
            <v>ESTABLECIMIENTOS PUBLICOS</v>
          </cell>
        </row>
        <row r="670">
          <cell r="B670" t="str">
            <v>1.2.02.02</v>
          </cell>
          <cell r="C670" t="str">
            <v>EMPRESAS INDUSTRIALES Y COMERCIALES DEL ESTADO NO SOCIETARIAS</v>
          </cell>
        </row>
        <row r="671">
          <cell r="B671" t="str">
            <v>1.2.02.03</v>
          </cell>
          <cell r="C671" t="str">
            <v>FONDOS DE DESARROLLO LOCAL DISTRITO DE BOGOTA</v>
          </cell>
        </row>
        <row r="672">
          <cell r="B672" t="str">
            <v>1.2.03</v>
          </cell>
          <cell r="C672" t="str">
            <v>DIVIDENDOS Y UTILIDADES POR OTRAS INVERSIONES DE CAPITAL</v>
          </cell>
        </row>
        <row r="673">
          <cell r="B673" t="str">
            <v>1.2.03.01</v>
          </cell>
          <cell r="C673" t="str">
            <v>UTILIDADES DEL BANCO DE LA REPUBLICA</v>
          </cell>
        </row>
        <row r="674">
          <cell r="B674" t="str">
            <v>1.2.03.02</v>
          </cell>
          <cell r="C674" t="str">
            <v>EMPRESAS INDUSTRIALES Y COMERCIALES DEL ESTADO SOCIETARIAS</v>
          </cell>
        </row>
        <row r="675">
          <cell r="B675" t="str">
            <v>1.2.03.03</v>
          </cell>
          <cell r="C675" t="str">
            <v>SOCIEDADES DE ECONOMIA MIXTA</v>
          </cell>
        </row>
        <row r="676">
          <cell r="B676" t="str">
            <v>1.2.03.04</v>
          </cell>
          <cell r="C676" t="str">
            <v>INVERSIONES PATRIMONIALES NO CONTROLADAS</v>
          </cell>
        </row>
        <row r="677">
          <cell r="B677" t="str">
            <v>1.2.03.05</v>
          </cell>
          <cell r="C677" t="str">
            <v>INVERSIONES EN ENTIDADES CONTROLADAS - ENTIDADES EN EL EXTERIOR</v>
          </cell>
        </row>
        <row r="678">
          <cell r="B678" t="str">
            <v>1.2.03.06</v>
          </cell>
          <cell r="C678" t="str">
            <v>INVERSIONES EN ENTIDADES CONTROLADAS - SOCIEDADES PUBLICAS</v>
          </cell>
        </row>
        <row r="679">
          <cell r="B679" t="str">
            <v>1.2.03.07</v>
          </cell>
          <cell r="C679" t="str">
            <v>INVERSIONES DE CAMARAS DE COMERCIO EN ENTIDADES PRIVADAS</v>
          </cell>
        </row>
        <row r="680">
          <cell r="B680" t="str">
            <v>1.2.05</v>
          </cell>
          <cell r="C680" t="str">
            <v>RENDIMIENTOS FINANCIEROS</v>
          </cell>
        </row>
        <row r="681">
          <cell r="B681" t="str">
            <v>1.2.05.01</v>
          </cell>
          <cell r="C681" t="str">
            <v>TITULOS PARTICIPATIVOS</v>
          </cell>
        </row>
        <row r="682">
          <cell r="B682" t="str">
            <v>1.2.05.02</v>
          </cell>
          <cell r="C682" t="str">
            <v>DEPOSITOS</v>
          </cell>
        </row>
        <row r="683">
          <cell r="B683" t="str">
            <v>1.2.05.03</v>
          </cell>
          <cell r="C683" t="str">
            <v>VALORES DISTINTOS DE ACCIONES</v>
          </cell>
        </row>
        <row r="684">
          <cell r="B684" t="str">
            <v>1.2.05.04</v>
          </cell>
          <cell r="C684" t="str">
            <v>CUENTA UNICA NACIONAL</v>
          </cell>
        </row>
        <row r="685">
          <cell r="B685" t="str">
            <v>1.2.05.05</v>
          </cell>
          <cell r="C685" t="str">
            <v>INTERESES POR PRESTAMOS</v>
          </cell>
        </row>
        <row r="686">
          <cell r="B686" t="str">
            <v>1.2.05.06</v>
          </cell>
          <cell r="C686" t="str">
            <v>RENDIMIENTOS RECURSOS DE TERCEROS</v>
          </cell>
        </row>
        <row r="687">
          <cell r="B687" t="str">
            <v>1.2.06</v>
          </cell>
          <cell r="C687" t="str">
            <v>RECURSOS DE CREDITO EXTERNO</v>
          </cell>
        </row>
        <row r="688">
          <cell r="B688" t="str">
            <v>1.2.06.01</v>
          </cell>
          <cell r="C688" t="str">
            <v>RECURSOS DE CONTRATOS DE EMPRESTITOS EXTERNOS</v>
          </cell>
        </row>
        <row r="689">
          <cell r="B689" t="str">
            <v>1.2.06.01.001</v>
          </cell>
          <cell r="C689" t="str">
            <v>BANCOS COMERCIALES</v>
          </cell>
        </row>
        <row r="690">
          <cell r="B690" t="str">
            <v>1.2.06.01.002</v>
          </cell>
          <cell r="C690" t="str">
            <v>ENTIDADES DE FOMENTO</v>
          </cell>
        </row>
        <row r="691">
          <cell r="B691" t="str">
            <v>1.2.06.01.003</v>
          </cell>
          <cell r="C691" t="str">
            <v>GOBIERNOS</v>
          </cell>
        </row>
        <row r="692">
          <cell r="B692" t="str">
            <v>1.2.06.01.003.01</v>
          </cell>
          <cell r="C692" t="str">
            <v>BANCOS CENTRALES Y AGENCIAS DE GOBIERNOS</v>
          </cell>
        </row>
        <row r="693">
          <cell r="B693" t="str">
            <v>1.2.06.01.003.02</v>
          </cell>
          <cell r="C693" t="str">
            <v>GOBIERNOS</v>
          </cell>
        </row>
        <row r="694">
          <cell r="B694" t="str">
            <v>1.2.06.01.004</v>
          </cell>
          <cell r="C694" t="str">
            <v>ORGANISMOS MULTILATERALES</v>
          </cell>
        </row>
        <row r="695">
          <cell r="B695" t="str">
            <v>1.2.06.01.004.01</v>
          </cell>
          <cell r="C695" t="str">
            <v>BID</v>
          </cell>
        </row>
        <row r="696">
          <cell r="B696" t="str">
            <v>1.2.06.01.004.02</v>
          </cell>
          <cell r="C696" t="str">
            <v>BIRF</v>
          </cell>
        </row>
        <row r="697">
          <cell r="B697" t="str">
            <v>1.2.06.01.004.03</v>
          </cell>
          <cell r="C697" t="str">
            <v>CAF</v>
          </cell>
        </row>
        <row r="698">
          <cell r="B698" t="str">
            <v>1.2.06.01.005</v>
          </cell>
          <cell r="C698" t="str">
            <v>OTRAS INSTITUCIONES FINANCIERAS</v>
          </cell>
        </row>
        <row r="699">
          <cell r="B699" t="str">
            <v>1.2.06.01.005.01</v>
          </cell>
          <cell r="C699" t="str">
            <v>FIDA</v>
          </cell>
        </row>
        <row r="700">
          <cell r="B700" t="str">
            <v>1.2.06.01.005.02</v>
          </cell>
          <cell r="C700" t="str">
            <v>FODI</v>
          </cell>
        </row>
        <row r="701">
          <cell r="B701" t="str">
            <v>1.2.06.01.005.03</v>
          </cell>
          <cell r="C701" t="str">
            <v>RECURSOS DE CREDITO EXTERNO DE OTRAS INSTITUCIONES FINANCIERAS</v>
          </cell>
        </row>
        <row r="702">
          <cell r="B702" t="str">
            <v>1.2.06.02</v>
          </cell>
          <cell r="C702" t="str">
            <v>TITULOS DE DEUDA</v>
          </cell>
        </row>
        <row r="703">
          <cell r="B703" t="str">
            <v>1.2.06.02.001</v>
          </cell>
          <cell r="C703" t="str">
            <v>BONOS</v>
          </cell>
        </row>
        <row r="704">
          <cell r="B704" t="str">
            <v>1.2.06.03</v>
          </cell>
          <cell r="C704" t="str">
            <v>PROVEEDORES</v>
          </cell>
        </row>
        <row r="705">
          <cell r="B705" t="str">
            <v>1.2.07</v>
          </cell>
          <cell r="C705" t="str">
            <v>RECURSOS DE CREDITO INTERNO</v>
          </cell>
        </row>
        <row r="706">
          <cell r="B706" t="str">
            <v>1.2.07.01</v>
          </cell>
          <cell r="C706" t="str">
            <v>RECURSOS DE CONTRATOS DE EMPRESTITOS INTERNOS</v>
          </cell>
        </row>
        <row r="707">
          <cell r="B707" t="str">
            <v>1.2.07.01.001</v>
          </cell>
          <cell r="C707" t="str">
            <v>BANCA COMERCIAL</v>
          </cell>
        </row>
        <row r="708">
          <cell r="B708" t="str">
            <v>1.2.07.01.002</v>
          </cell>
          <cell r="C708" t="str">
            <v>NACION</v>
          </cell>
        </row>
        <row r="709">
          <cell r="B709" t="str">
            <v>1.2.07.01.003</v>
          </cell>
          <cell r="C709" t="str">
            <v>BANCA DE FOMENTO</v>
          </cell>
        </row>
        <row r="710">
          <cell r="B710" t="str">
            <v>1.2.07.01.004</v>
          </cell>
          <cell r="C710" t="str">
            <v>INSTITUTOS DE DESARROLLO DEPARTAMENTAL Y DEL O MUNICIPAL</v>
          </cell>
        </row>
        <row r="711">
          <cell r="B711" t="str">
            <v>1.2.07.01.005</v>
          </cell>
          <cell r="C711" t="str">
            <v>BANCO DE LA REPUBLICA</v>
          </cell>
        </row>
        <row r="712">
          <cell r="B712" t="str">
            <v>1.2.07.01.006</v>
          </cell>
          <cell r="C712" t="str">
            <v>OTRAS INSTITUCIONES FINANCIERAS</v>
          </cell>
        </row>
        <row r="713">
          <cell r="B713" t="str">
            <v>1.2.07.01.007</v>
          </cell>
          <cell r="C713" t="str">
            <v>OTRAS ENTIDADES NO FINANCIERAS</v>
          </cell>
        </row>
        <row r="714">
          <cell r="B714" t="str">
            <v>1.2.07.02</v>
          </cell>
          <cell r="C714" t="str">
            <v>TITULOS DE DEUDA</v>
          </cell>
        </row>
        <row r="715">
          <cell r="B715" t="str">
            <v>1.2.07.02.001</v>
          </cell>
          <cell r="C715" t="str">
            <v>COLOCACION Y TITULOS TES</v>
          </cell>
        </row>
        <row r="716">
          <cell r="B716" t="str">
            <v>1.2.07.02.001.01</v>
          </cell>
          <cell r="C716" t="str">
            <v>COLOCACION Y TITULOS TES CLASE B A CORTO PLAZO</v>
          </cell>
        </row>
        <row r="717">
          <cell r="B717" t="str">
            <v>1.2.07.02.001.02</v>
          </cell>
          <cell r="C717" t="str">
            <v>COLOCACION Y TITULOS TES CLASE B A LARGO PLAZO</v>
          </cell>
        </row>
        <row r="718">
          <cell r="B718" t="str">
            <v>1.2.07.02.001.03</v>
          </cell>
          <cell r="C718" t="str">
            <v>COLOCACION Y TITULOS TES CLASE A A CORTO PLAZO</v>
          </cell>
        </row>
        <row r="719">
          <cell r="B719" t="str">
            <v>1.2.07.02.001.04</v>
          </cell>
          <cell r="C719" t="str">
            <v>COLOCACION Y TITULOS TES CLASE A A LARGO PLAZO</v>
          </cell>
        </row>
        <row r="720">
          <cell r="B720" t="str">
            <v>1.2.07.02.002</v>
          </cell>
          <cell r="C720" t="str">
            <v>BONOS Y OTROS TITULOS EMITIDOS</v>
          </cell>
        </row>
        <row r="721">
          <cell r="B721" t="str">
            <v>1.2.07.03</v>
          </cell>
          <cell r="C721" t="str">
            <v>PROVEEDORES</v>
          </cell>
        </row>
        <row r="722">
          <cell r="B722" t="str">
            <v>1.2.08</v>
          </cell>
          <cell r="C722" t="str">
            <v>TRANSFERENCIAS DE CAPITAL</v>
          </cell>
        </row>
        <row r="723">
          <cell r="B723" t="str">
            <v>1.2.08.01</v>
          </cell>
          <cell r="C723" t="str">
            <v>DONACIONES</v>
          </cell>
        </row>
        <row r="724">
          <cell r="B724" t="str">
            <v>1.2.08.01.001</v>
          </cell>
          <cell r="C724" t="str">
            <v>DE GOBIERNOS EXTRANJEROS</v>
          </cell>
        </row>
        <row r="725">
          <cell r="B725" t="str">
            <v>1.2.08.01.001.01</v>
          </cell>
          <cell r="C725" t="str">
            <v xml:space="preserve">NO CONDICIONADAS A LA ADQUISICION DE UN ACTIVO </v>
          </cell>
        </row>
        <row r="726">
          <cell r="B726" t="str">
            <v>1.2.08.01.001.02</v>
          </cell>
          <cell r="C726" t="str">
            <v xml:space="preserve">CONDICIONADAS A LA ADQUISICION DE UN ACTIVO </v>
          </cell>
        </row>
        <row r="727">
          <cell r="B727" t="str">
            <v>1.2.08.01.002</v>
          </cell>
          <cell r="C727" t="str">
            <v>DE ORGANIZACIONES INTERNACIONALES</v>
          </cell>
        </row>
        <row r="728">
          <cell r="B728" t="str">
            <v>1.2.08.01.002.01</v>
          </cell>
          <cell r="C728" t="str">
            <v xml:space="preserve">NO CONDICIONADAS A LA ADQUISICION DE UN ACTIVO </v>
          </cell>
        </row>
        <row r="729">
          <cell r="B729" t="str">
            <v>1.2.08.01.002.02</v>
          </cell>
          <cell r="C729" t="str">
            <v xml:space="preserve">CONDICIONADAS A LA ADQUISICION DE UN ACTIVO </v>
          </cell>
        </row>
        <row r="730">
          <cell r="B730" t="str">
            <v>1.2.08.01.003</v>
          </cell>
          <cell r="C730" t="str">
            <v>DEL SECTOR PRIVADO</v>
          </cell>
        </row>
        <row r="731">
          <cell r="B731" t="str">
            <v>1.2.08.01.003.01</v>
          </cell>
          <cell r="C731" t="str">
            <v xml:space="preserve">NO CONDICIONADAS A LA ADQUISICION DE UN ACTIVO </v>
          </cell>
        </row>
        <row r="732">
          <cell r="B732" t="str">
            <v>1.2.08.01.003.02</v>
          </cell>
          <cell r="C732" t="str">
            <v xml:space="preserve">CONDICIONADAS A LA ADQUISICION DE UN ACTIVO </v>
          </cell>
        </row>
        <row r="733">
          <cell r="B733" t="str">
            <v>1.2.08.02</v>
          </cell>
          <cell r="C733" t="str">
            <v>INDEMNIZACIONES RELACIONADAS CON SEGUROS NO DE VIDA</v>
          </cell>
        </row>
        <row r="734">
          <cell r="B734" t="str">
            <v>1.2.08.03</v>
          </cell>
          <cell r="C734" t="str">
            <v>COMPENSACIONES DE CAPITAL</v>
          </cell>
        </row>
        <row r="735">
          <cell r="B735" t="str">
            <v>1.2.08.03.001</v>
          </cell>
          <cell r="C735" t="str">
            <v>RESARCIMIENTO POR PROCESOS DE GESTION FISCAL</v>
          </cell>
        </row>
        <row r="736">
          <cell r="B736" t="str">
            <v>1.2.08.03.002</v>
          </cell>
          <cell r="C736" t="str">
            <v>COMPENSACION POR DAÃ‘OS A LA PROPIEDAD</v>
          </cell>
        </row>
        <row r="737">
          <cell r="B737" t="str">
            <v>1.2.08.04</v>
          </cell>
          <cell r="C737" t="str">
            <v>PREMIOS NO RECLAMADOS</v>
          </cell>
        </row>
        <row r="738">
          <cell r="B738" t="str">
            <v>1.2.08.04.001</v>
          </cell>
          <cell r="C738" t="str">
            <v>PREMIOS DE JUEGOS DE SUERTE Y AZAR</v>
          </cell>
        </row>
        <row r="739">
          <cell r="B739" t="str">
            <v>1.2.08.04.002</v>
          </cell>
          <cell r="C739" t="str">
            <v>PREMIOS DE LOTERIAS</v>
          </cell>
        </row>
        <row r="740">
          <cell r="B740" t="str">
            <v>1.2.08.04.003</v>
          </cell>
          <cell r="C740" t="str">
            <v>PREMIOS DE APUESTAS PERMANENTES O CHANCE</v>
          </cell>
        </row>
        <row r="741">
          <cell r="B741" t="str">
            <v>1.2.08.04.004</v>
          </cell>
          <cell r="C741" t="str">
            <v>PREMIOS DE JUEGOS NOVEDOSOS</v>
          </cell>
        </row>
        <row r="742">
          <cell r="B742" t="str">
            <v>1.2.08.05</v>
          </cell>
          <cell r="C742" t="str">
            <v>REEMBOLSO FONDO DE CONTINGENCIAS</v>
          </cell>
        </row>
        <row r="743">
          <cell r="B743" t="str">
            <v>1.2.08.06</v>
          </cell>
          <cell r="C743" t="str">
            <v>DE OTRAS ENTIDADES DEL GOBIERNO GENERAL</v>
          </cell>
        </row>
        <row r="744">
          <cell r="B744" t="str">
            <v>1.2.08.06.001</v>
          </cell>
          <cell r="C744" t="str">
            <v>FONDO DE SUBSIDIO DE LA SOBRETASA A LA GASOLINA</v>
          </cell>
        </row>
        <row r="745">
          <cell r="B745" t="str">
            <v>1.2.08.06.002</v>
          </cell>
          <cell r="C745" t="str">
            <v>CONDICIONADAS A LA ADQUISICION DE UN ACTIVO</v>
          </cell>
        </row>
        <row r="746">
          <cell r="B746" t="str">
            <v>1.2.08.06.003</v>
          </cell>
          <cell r="C746" t="str">
            <v>CONDICIONADAS A LA DISMINUCION DE UN PASIVO</v>
          </cell>
        </row>
        <row r="747">
          <cell r="B747" t="str">
            <v>1.2.09</v>
          </cell>
          <cell r="C747" t="str">
            <v>RECUPERACION DE CARTERA - PRESTAMOS</v>
          </cell>
        </row>
        <row r="748">
          <cell r="B748" t="str">
            <v>1.2.09.01</v>
          </cell>
          <cell r="C748" t="str">
            <v>DE ENTIDADES DEL NIVEL TERRITORIAL</v>
          </cell>
        </row>
        <row r="749">
          <cell r="B749" t="str">
            <v>1.2.09.02</v>
          </cell>
          <cell r="C749" t="str">
            <v>DE OTRAS ENTIDADES DE GOBIERNO</v>
          </cell>
        </row>
        <row r="750">
          <cell r="B750" t="str">
            <v>1.2.09.03</v>
          </cell>
          <cell r="C750" t="str">
            <v>DE PERSONAS NATURALES</v>
          </cell>
        </row>
        <row r="751">
          <cell r="B751" t="str">
            <v>1.2.09.04</v>
          </cell>
          <cell r="C751" t="str">
            <v>DE OTRAS EMPRESAS</v>
          </cell>
        </row>
        <row r="752">
          <cell r="B752" t="str">
            <v>1.2.09.05</v>
          </cell>
          <cell r="C752" t="str">
            <v>RECUPERACION CUOTAS PARTES PENSIONALES</v>
          </cell>
        </row>
        <row r="753">
          <cell r="B753" t="str">
            <v>1.2.10</v>
          </cell>
          <cell r="C753" t="str">
            <v>RECURSOS DEL BALANCE</v>
          </cell>
        </row>
        <row r="754">
          <cell r="B754" t="str">
            <v>1.2.10.01</v>
          </cell>
          <cell r="C754" t="str">
            <v>CANCELACION RESERVAS</v>
          </cell>
        </row>
        <row r="755">
          <cell r="B755" t="str">
            <v>1.2.10.02</v>
          </cell>
          <cell r="C755" t="str">
            <v>SUPERAVIT FISCAL</v>
          </cell>
        </row>
        <row r="756">
          <cell r="B756" t="str">
            <v>1.2.11</v>
          </cell>
          <cell r="C756" t="str">
            <v>DIFERENCIAL CAMBIARIO</v>
          </cell>
        </row>
        <row r="757">
          <cell r="B757" t="str">
            <v>1.2.12</v>
          </cell>
          <cell r="C757" t="str">
            <v>RETIROS FONPET</v>
          </cell>
        </row>
        <row r="758">
          <cell r="B758" t="str">
            <v>1.2.12.01</v>
          </cell>
          <cell r="C758" t="str">
            <v>PARA EL PAGO DE BONOS PENSIONALES O CUOTAS PARTES DE BONOS PENSIONALES</v>
          </cell>
        </row>
        <row r="759">
          <cell r="B759" t="str">
            <v>1.2.12.01.001</v>
          </cell>
          <cell r="C759" t="str">
            <v>PARA EL PAGO DE BONOS Y CUOTAS PARTES DE BONOS PENSIONALES A Y B</v>
          </cell>
        </row>
        <row r="760">
          <cell r="B760" t="str">
            <v>1.2.12.01.002</v>
          </cell>
          <cell r="C760" t="str">
            <v>PARA EL PAGO DE BONOS Y CUOTAS PARTES DE BONOS PENSIONALES C Y E</v>
          </cell>
        </row>
        <row r="761">
          <cell r="B761" t="str">
            <v>1.2.12.02</v>
          </cell>
          <cell r="C761" t="str">
            <v>PARA EL CRUCE Y PAGO DE CUOTAS PARTES PENSIONALES</v>
          </cell>
        </row>
        <row r="762">
          <cell r="B762" t="str">
            <v>1.2.12.03</v>
          </cell>
          <cell r="C762" t="str">
            <v>PARA EL PAGO DE LA DEUDA POR DOCENTES AL FONDO DE PRESTACIONES SOCIALES DEL MAGISTERIO FPSM</v>
          </cell>
        </row>
        <row r="763">
          <cell r="B763" t="str">
            <v>1.2.12.03.001</v>
          </cell>
          <cell r="C763" t="str">
            <v>PARA EL PAGO DEL PASIVO PENSIONAL CORRIENTE</v>
          </cell>
        </row>
        <row r="764">
          <cell r="B764" t="str">
            <v>1.2.12.03.002</v>
          </cell>
          <cell r="C764" t="str">
            <v>PARA EL PAGO DEL MONTO CONSOLIDADO DE LA DEUDA</v>
          </cell>
        </row>
        <row r="765">
          <cell r="B765" t="str">
            <v>1.2.12.04</v>
          </cell>
          <cell r="C765" t="str">
            <v>RECURSOS DE LOTTO EN LINEA</v>
          </cell>
        </row>
        <row r="766">
          <cell r="B766" t="str">
            <v>1.2.12.04.001</v>
          </cell>
          <cell r="C766" t="str">
            <v>PARA PAGAR EL PASIVO PENSIONAL CON EL SECTOR SALUD</v>
          </cell>
        </row>
        <row r="767">
          <cell r="B767" t="str">
            <v>1.2.12.04.002</v>
          </cell>
          <cell r="C767" t="str">
            <v>PARA INVERTIR EN LA ATENCION DE LOS SERVICIOS DE SALUD</v>
          </cell>
        </row>
        <row r="768">
          <cell r="B768" t="str">
            <v>1.2.12.05</v>
          </cell>
          <cell r="C768" t="str">
            <v>POR EL REEMBOLSO DE PAGO DE BONOS PENSIONALES</v>
          </cell>
        </row>
        <row r="769">
          <cell r="B769" t="str">
            <v>1.2.12.06</v>
          </cell>
          <cell r="C769" t="str">
            <v>POR LA DEVOLUCION DE CONSIGNACION ERRONEA</v>
          </cell>
        </row>
        <row r="770">
          <cell r="B770" t="str">
            <v>1.2.12.07</v>
          </cell>
          <cell r="C770" t="str">
            <v>POR EL RETIRO DE RECURSOS HASTA POR EL 30% DEL SALDO EN CUENTA</v>
          </cell>
        </row>
        <row r="771">
          <cell r="B771" t="str">
            <v>1.2.12.08</v>
          </cell>
          <cell r="C771" t="str">
            <v>DEL EXCEDENTE DEL CUBRIMIENTO DEL PASIVO PENSIONAL</v>
          </cell>
        </row>
        <row r="772">
          <cell r="B772" t="str">
            <v>1.2.12.09</v>
          </cell>
          <cell r="C772" t="str">
            <v>PARA EL PAGO DE OBLIGACIONES PENSIONALES CORRIENTES</v>
          </cell>
        </row>
        <row r="773">
          <cell r="B773" t="str">
            <v>1.2.12.10</v>
          </cell>
          <cell r="C773" t="str">
            <v xml:space="preserve">POR LA DEVOLUCION DE RECURSOS SGP PROPOSITO GENERAL </v>
          </cell>
        </row>
        <row r="774">
          <cell r="B774" t="str">
            <v>1.2.12.11</v>
          </cell>
          <cell r="C774" t="str">
            <v>POR LA DEVOLUCION DE RECURSOS SGR</v>
          </cell>
        </row>
        <row r="775">
          <cell r="B775" t="str">
            <v>1.2.13</v>
          </cell>
          <cell r="C775" t="str">
            <v>REINTEGROS Y OTROS RECURSOS NO APROPIADOS</v>
          </cell>
        </row>
        <row r="776">
          <cell r="B776" t="str">
            <v>1.2.13.01</v>
          </cell>
          <cell r="C776" t="str">
            <v>REINTEGROS</v>
          </cell>
        </row>
        <row r="777">
          <cell r="B777" t="str">
            <v>1.2.13.02</v>
          </cell>
          <cell r="C777" t="str">
            <v>RECURSOS NO APROPIADOS</v>
          </cell>
        </row>
        <row r="778">
          <cell r="B778" t="str">
            <v>1.2.14</v>
          </cell>
          <cell r="C778" t="str">
            <v>RECURSOS DE TERCEROS</v>
          </cell>
        </row>
        <row r="779">
          <cell r="B779" t="str">
            <v>1.2.14.01</v>
          </cell>
          <cell r="C779" t="str">
            <v>AHORRO VOLUNTARIO DE LOS TRABAJADORES</v>
          </cell>
        </row>
        <row r="780">
          <cell r="B780" t="str">
            <v>1.2.14.02</v>
          </cell>
          <cell r="C780" t="str">
            <v>DEPOSITO EN PRENDA</v>
          </cell>
        </row>
        <row r="781">
          <cell r="B781" t="str">
            <v>1.2.14.04</v>
          </cell>
          <cell r="C781" t="str">
            <v>RECURSOS DE TERCEROS EN ADMINISTRACION</v>
          </cell>
        </row>
        <row r="782">
          <cell r="B782" t="str">
            <v>1.2.15</v>
          </cell>
          <cell r="C782" t="str">
            <v>CAPITALIZACIONES</v>
          </cell>
        </row>
        <row r="783">
          <cell r="B783" t="str">
            <v>1.2.15.01</v>
          </cell>
          <cell r="C783" t="str">
            <v>APORTES DE CAPITAL</v>
          </cell>
        </row>
        <row r="784">
          <cell r="B784" t="str">
            <v>1.2.15.01.001</v>
          </cell>
          <cell r="C784" t="str">
            <v>DE LA NACION</v>
          </cell>
        </row>
        <row r="785">
          <cell r="B785" t="str">
            <v>1.2.15.01.002</v>
          </cell>
          <cell r="C785" t="str">
            <v>DE ESTABLECIMIENTOS PUBLICOS</v>
          </cell>
        </row>
        <row r="786">
          <cell r="B786" t="str">
            <v>1.2.15.01.003</v>
          </cell>
          <cell r="C786" t="str">
            <v>DE OTRAS EMPRESAS</v>
          </cell>
        </row>
        <row r="787">
          <cell r="B787" t="str">
            <v>1.2.15.01.004</v>
          </cell>
          <cell r="C787" t="str">
            <v>DE MUNICIPIOS</v>
          </cell>
        </row>
        <row r="788">
          <cell r="B788" t="str">
            <v>1.2.15.01.005</v>
          </cell>
          <cell r="C788" t="str">
            <v>DE DEPARTAMENTOS</v>
          </cell>
        </row>
        <row r="789">
          <cell r="B789" t="str">
            <v>1.2.15.02</v>
          </cell>
          <cell r="C789" t="str">
            <v>EMISION DE ACCIONES</v>
          </cell>
        </row>
        <row r="790">
          <cell r="B790" t="str">
            <v>1.2.15.03</v>
          </cell>
          <cell r="C790" t="str">
            <v>REINVERSION DE UTILIDADES DE SOCIOS</v>
          </cell>
        </row>
        <row r="791">
          <cell r="B791" t="str">
            <v>1.2.15.04</v>
          </cell>
          <cell r="C791" t="str">
            <v>RESERVAS CAPITALIZABLES</v>
          </cell>
        </row>
        <row r="792">
          <cell r="B792" t="str">
            <v>1.2.99</v>
          </cell>
          <cell r="C792" t="str">
            <v>OTROS RECURSOS DE CAPITAL</v>
          </cell>
        </row>
        <row r="793">
          <cell r="B793" t="str">
            <v>2</v>
          </cell>
          <cell r="C793" t="str">
            <v>GASTOS</v>
          </cell>
        </row>
        <row r="794">
          <cell r="B794" t="str">
            <v>2.1</v>
          </cell>
          <cell r="C794" t="str">
            <v>FUNCIONAMIENTO</v>
          </cell>
        </row>
        <row r="795">
          <cell r="B795" t="str">
            <v>2.1.1</v>
          </cell>
          <cell r="C795" t="str">
            <v>GASTOS DE PERSONAL</v>
          </cell>
        </row>
        <row r="796">
          <cell r="B796" t="str">
            <v>2.1.1.01</v>
          </cell>
          <cell r="C796" t="str">
            <v>PLANTA DE PERSONAL PERMANENTE</v>
          </cell>
        </row>
        <row r="797">
          <cell r="B797" t="str">
            <v>2.1.1.01.01</v>
          </cell>
          <cell r="C797" t="str">
            <v>FACTORES CONSTITUTIVOS DE SALARIO</v>
          </cell>
        </row>
        <row r="798">
          <cell r="B798" t="str">
            <v>2.1.1.01.01.001</v>
          </cell>
          <cell r="C798" t="str">
            <v>FACTORES SALARIALES COMUNES</v>
          </cell>
        </row>
        <row r="799">
          <cell r="B799" t="str">
            <v>2.1.1.01.01.001.01</v>
          </cell>
          <cell r="C799" t="str">
            <v>SUELDO BASICO</v>
          </cell>
        </row>
        <row r="800">
          <cell r="B800" t="str">
            <v>2.1.1.01.01.001.02</v>
          </cell>
          <cell r="C800" t="str">
            <v>HORAS EXTRAS, DOMINICALES, FESTIVOS Y RECARGOS</v>
          </cell>
        </row>
        <row r="801">
          <cell r="B801" t="str">
            <v>2.1.1.01.01.001.03</v>
          </cell>
          <cell r="C801" t="str">
            <v>GASTOS DE REPRESENTACION</v>
          </cell>
        </row>
        <row r="802">
          <cell r="B802" t="str">
            <v>2.1.1.01.01.001.04</v>
          </cell>
          <cell r="C802" t="str">
            <v>SUBSIDIO DE ALIMENTACION</v>
          </cell>
        </row>
        <row r="803">
          <cell r="B803" t="str">
            <v>2.1.1.01.01.001.05</v>
          </cell>
          <cell r="C803" t="str">
            <v>AUXILIO DE TRANSPORTE</v>
          </cell>
        </row>
        <row r="804">
          <cell r="B804" t="str">
            <v>2.1.1.01.01.001.06</v>
          </cell>
          <cell r="C804" t="str">
            <v>PRIMA DE SERVICIO</v>
          </cell>
        </row>
        <row r="805">
          <cell r="B805" t="str">
            <v>2.1.1.01.01.001.07</v>
          </cell>
          <cell r="C805" t="str">
            <v>BONIFICACION POR SERVICIOS PRESTADOS</v>
          </cell>
        </row>
        <row r="806">
          <cell r="B806" t="str">
            <v>2.1.1.01.01.001.08</v>
          </cell>
          <cell r="C806" t="str">
            <v>PRESTACIONES SOCIALES</v>
          </cell>
        </row>
        <row r="807">
          <cell r="B807" t="str">
            <v>2.1.1.01.01.001.08.01</v>
          </cell>
          <cell r="C807" t="str">
            <v>PRIMA DE NAVIDAD</v>
          </cell>
        </row>
        <row r="808">
          <cell r="B808" t="str">
            <v>2.1.1.01.01.001.08.02</v>
          </cell>
          <cell r="C808" t="str">
            <v>PRIMA DE VACACIONES</v>
          </cell>
        </row>
        <row r="809">
          <cell r="B809" t="str">
            <v>2.1.1.01.01.001.08.03</v>
          </cell>
          <cell r="C809" t="str">
            <v>PRIMA DE NAVIDAD DE DIPUTADOS</v>
          </cell>
        </row>
        <row r="810">
          <cell r="B810" t="str">
            <v>2.1.1.01.01.001.08.04</v>
          </cell>
          <cell r="C810" t="str">
            <v>PRIMA DE VACACIONES DE DIPUTADOS</v>
          </cell>
        </row>
        <row r="811">
          <cell r="B811" t="str">
            <v>2.1.1.01.01.001.09</v>
          </cell>
          <cell r="C811" t="str">
            <v>PRIMA TECNICA SALARIAL</v>
          </cell>
        </row>
        <row r="812">
          <cell r="B812" t="str">
            <v>2.1.1.01.01.001.10</v>
          </cell>
          <cell r="C812" t="str">
            <v>VIATICOS DE LOS FUNCIONARIOS EN COMISION</v>
          </cell>
        </row>
        <row r="813">
          <cell r="B813" t="str">
            <v>2.1.1.01.01.001.11</v>
          </cell>
          <cell r="C813" t="str">
            <v>REMUNERACION DIPUTADOS</v>
          </cell>
        </row>
        <row r="814">
          <cell r="B814" t="str">
            <v>2.1.1.01.01.001.12</v>
          </cell>
          <cell r="C814" t="str">
            <v>AGUINALDO</v>
          </cell>
        </row>
        <row r="815">
          <cell r="B815" t="str">
            <v>2.1.1.01.01.001.13</v>
          </cell>
          <cell r="C815" t="str">
            <v>AUXILIO DE CONECTIVIDAD DIGITAL</v>
          </cell>
        </row>
        <row r="816">
          <cell r="B816" t="str">
            <v>2.1.1.01.01.001.14</v>
          </cell>
          <cell r="C816" t="str">
            <v>SALARIO INTEGRAL</v>
          </cell>
        </row>
        <row r="817">
          <cell r="B817" t="str">
            <v>2.1.1.01.01.002</v>
          </cell>
          <cell r="C817" t="str">
            <v>FACTORES SALARIALES ESPECIALES</v>
          </cell>
        </row>
        <row r="818">
          <cell r="B818" t="str">
            <v>2.1.1.01.01.002.04</v>
          </cell>
          <cell r="C818" t="str">
            <v>PRIMA SEMESTRAL</v>
          </cell>
        </row>
        <row r="819">
          <cell r="B819" t="str">
            <v>2.1.1.01.01.002.06</v>
          </cell>
          <cell r="C819" t="str">
            <v>PRIMAS EXTRAORDINARIAS</v>
          </cell>
        </row>
        <row r="820">
          <cell r="B820" t="str">
            <v>2.1.1.01.01.002.07</v>
          </cell>
          <cell r="C820" t="str">
            <v>PRIMA MENSUAL</v>
          </cell>
        </row>
        <row r="821">
          <cell r="B821" t="str">
            <v>2.1.1.01.01.002.10</v>
          </cell>
          <cell r="C821" t="str">
            <v>BONIFICACION POR COMISION DE ESTUDIO</v>
          </cell>
        </row>
        <row r="822">
          <cell r="B822" t="str">
            <v>2.1.1.01.01.002.10.01</v>
          </cell>
          <cell r="C822" t="str">
            <v>BENEFICIOS A LOS EMPLEADOS A CORTO PLAZO</v>
          </cell>
        </row>
        <row r="823">
          <cell r="B823" t="str">
            <v>2.1.1.01.01.002.10.02</v>
          </cell>
          <cell r="C823" t="str">
            <v>BENEFICIOS A LOS EMPLEADOS A LARGO PLAZO</v>
          </cell>
        </row>
        <row r="824">
          <cell r="B824" t="str">
            <v>2.1.1.01.01.002.12</v>
          </cell>
          <cell r="C824" t="str">
            <v>PRIMA DE ANTIGÃœEDAD</v>
          </cell>
        </row>
        <row r="825">
          <cell r="B825" t="str">
            <v>2.1.1.01.01.002.12.01</v>
          </cell>
          <cell r="C825" t="str">
            <v xml:space="preserve">BENEFICIOS A LOS EMPLEADOS A CORTO PLAZO </v>
          </cell>
        </row>
        <row r="826">
          <cell r="B826" t="str">
            <v>2.1.1.01.01.002.12.02</v>
          </cell>
          <cell r="C826" t="str">
            <v>BENEFICIOS A LOS EMPLEADOS A LARGO PLAZO</v>
          </cell>
        </row>
        <row r="827">
          <cell r="B827" t="str">
            <v>2.1.1.01.01.002.16</v>
          </cell>
          <cell r="C827" t="str">
            <v>SOBRESUELDO</v>
          </cell>
        </row>
        <row r="828">
          <cell r="B828" t="str">
            <v>2.1.1.01.01.002.18</v>
          </cell>
          <cell r="C828" t="str">
            <v>PRIMA DE DESGASTE Y ALTO RIESGO VISUAL</v>
          </cell>
        </row>
        <row r="829">
          <cell r="B829" t="str">
            <v>2.1.1.01.01.002.21</v>
          </cell>
          <cell r="C829" t="str">
            <v>QUINQUENIOS</v>
          </cell>
        </row>
        <row r="830">
          <cell r="B830" t="str">
            <v>2.1.1.01.01.002.21.01</v>
          </cell>
          <cell r="C830" t="str">
            <v>BENEFICIOS A LOS EMPLEADOS A CORTO PLAZO</v>
          </cell>
        </row>
        <row r="831">
          <cell r="B831" t="str">
            <v>2.1.1.01.01.002.21.02</v>
          </cell>
          <cell r="C831" t="str">
            <v>BENEFICIOS A LOS EMPLEADOS A LARGO PLAZO</v>
          </cell>
        </row>
        <row r="832">
          <cell r="B832" t="str">
            <v>2.1.1.01.01.002.26</v>
          </cell>
          <cell r="C832" t="str">
            <v>PRIMA DE VUELO</v>
          </cell>
        </row>
        <row r="833">
          <cell r="B833" t="str">
            <v>2.1.1.01.01.002.27</v>
          </cell>
          <cell r="C833" t="str">
            <v>PRIMA DE CARESTIA</v>
          </cell>
        </row>
        <row r="834">
          <cell r="B834" t="str">
            <v>2.1.1.01.01.002.28</v>
          </cell>
          <cell r="C834" t="str">
            <v>BONIFICACION CARGO ACADEMICO ADMINISTRATIVO</v>
          </cell>
        </row>
        <row r="835">
          <cell r="B835" t="str">
            <v>2.1.1.01.01.002.29</v>
          </cell>
          <cell r="C835" t="str">
            <v>BONIFICACION BIENESTAR UNIVERSITARIO</v>
          </cell>
        </row>
        <row r="836">
          <cell r="B836" t="str">
            <v>2.1.1.01.01.002.30</v>
          </cell>
          <cell r="C836" t="str">
            <v>CUATRIENIOS</v>
          </cell>
        </row>
        <row r="837">
          <cell r="B837" t="str">
            <v>2.1.1.01.01.002.31</v>
          </cell>
          <cell r="C837" t="str">
            <v>BONIFICACION PEDAGOGICA DOCENTES PRESCOLAR, BASICA Y MEDIA</v>
          </cell>
        </row>
        <row r="838">
          <cell r="B838" t="str">
            <v>2.1.1.01.01.002.32</v>
          </cell>
          <cell r="C838" t="str">
            <v>SOBRESUELDO DOCENTES Y DIRECTIVOS DOCENTES PRESCOLAR, BASICA Y MEDIA</v>
          </cell>
        </row>
        <row r="839">
          <cell r="B839" t="str">
            <v>2.1.1.01.01.002.33</v>
          </cell>
          <cell r="C839" t="str">
            <v>BONIFICACION EDUCADORES DE BASICA Y MEDIA</v>
          </cell>
        </row>
        <row r="840">
          <cell r="B840" t="str">
            <v>2.1.1.01.01.002.34</v>
          </cell>
          <cell r="C840" t="str">
            <v>PRIMA DE CLIMA O DE CALOR</v>
          </cell>
        </row>
        <row r="841">
          <cell r="B841" t="str">
            <v>2.1.1.01.01.002.35</v>
          </cell>
          <cell r="C841" t="str">
            <v>PRIMA MOVIL</v>
          </cell>
        </row>
        <row r="842">
          <cell r="B842" t="str">
            <v>2.1.1.01.01.002.36</v>
          </cell>
          <cell r="C842" t="str">
            <v>PRIMA DE VIDA CARA</v>
          </cell>
        </row>
        <row r="843">
          <cell r="B843" t="str">
            <v>2.1.1.01.01.002.37</v>
          </cell>
          <cell r="C843" t="str">
            <v>PRIMA DE RIESGO</v>
          </cell>
        </row>
        <row r="844">
          <cell r="B844" t="str">
            <v>2.1.1.01.01.002.38</v>
          </cell>
          <cell r="C844" t="str">
            <v>REMUNERACION SORTEO SEMANAL</v>
          </cell>
        </row>
        <row r="845">
          <cell r="B845" t="str">
            <v>2.1.1.01.01.002.39</v>
          </cell>
          <cell r="C845" t="str">
            <v>VACACIONES</v>
          </cell>
        </row>
        <row r="846">
          <cell r="B846" t="str">
            <v>2.1.1.01.02</v>
          </cell>
          <cell r="C846" t="str">
            <v>CONTRIBUCIONES INHERENTES A LA NOMINA</v>
          </cell>
        </row>
        <row r="847">
          <cell r="B847" t="str">
            <v>2.1.1.01.02.001</v>
          </cell>
          <cell r="C847" t="str">
            <v>APORTES A LA SEGURIDAD SOCIAL EN PENSIONES</v>
          </cell>
        </row>
        <row r="848">
          <cell r="B848" t="str">
            <v>2.1.1.01.02.002</v>
          </cell>
          <cell r="C848" t="str">
            <v>APORTES A LA SEGURIDAD SOCIAL EN SALUD</v>
          </cell>
        </row>
        <row r="849">
          <cell r="B849" t="str">
            <v>2.1.1.01.02.003</v>
          </cell>
          <cell r="C849" t="str">
            <v xml:space="preserve">APORTES DE CESANTIAS </v>
          </cell>
        </row>
        <row r="850">
          <cell r="B850" t="str">
            <v>2.1.1.01.02.004</v>
          </cell>
          <cell r="C850" t="str">
            <v>APORTES A CAJAS DE COMPENSACION FAMILIAR</v>
          </cell>
        </row>
        <row r="851">
          <cell r="B851" t="str">
            <v>2.1.1.01.02.005</v>
          </cell>
          <cell r="C851" t="str">
            <v>APORTES GENERALES AL SISTEMA DE RIESGOS LABORALES</v>
          </cell>
        </row>
        <row r="852">
          <cell r="B852" t="str">
            <v>2.1.1.01.02.006</v>
          </cell>
          <cell r="C852" t="str">
            <v>APORTES AL ICBF</v>
          </cell>
        </row>
        <row r="853">
          <cell r="B853" t="str">
            <v>2.1.1.01.02.007</v>
          </cell>
          <cell r="C853" t="str">
            <v>APORTES AL SENA</v>
          </cell>
        </row>
        <row r="854">
          <cell r="B854" t="str">
            <v>2.1.1.01.02.008</v>
          </cell>
          <cell r="C854" t="str">
            <v>APORTES A LA ESAP</v>
          </cell>
        </row>
        <row r="855">
          <cell r="B855" t="str">
            <v>2.1.1.01.02.009</v>
          </cell>
          <cell r="C855" t="str">
            <v>APORTES A ESCUELAS INDUSTRIALES E INSTITUTOS TECNICOS</v>
          </cell>
        </row>
        <row r="856">
          <cell r="B856" t="str">
            <v>2.1.1.01.02.020</v>
          </cell>
          <cell r="C856" t="str">
            <v>CONTRIBUCIONES INHERENTES A LA NOMINA DE DIPUTADOS O CONCEJALES</v>
          </cell>
        </row>
        <row r="857">
          <cell r="B857" t="str">
            <v>2.1.1.01.02.020.01</v>
          </cell>
          <cell r="C857" t="str">
            <v>APORTES A LA SEGURIDAD SOCIAL EN PENSIONES</v>
          </cell>
        </row>
        <row r="858">
          <cell r="B858" t="str">
            <v>2.1.1.01.02.020.02</v>
          </cell>
          <cell r="C858" t="str">
            <v>APORTES A LA SEGURIDAD SOCIAL EN SALUD</v>
          </cell>
        </row>
        <row r="859">
          <cell r="B859" t="str">
            <v>2.1.1.01.02.020.03</v>
          </cell>
          <cell r="C859" t="str">
            <v xml:space="preserve">APORTES DE CESANTIAS </v>
          </cell>
        </row>
        <row r="860">
          <cell r="B860" t="str">
            <v>2.1.1.01.02.020.04</v>
          </cell>
          <cell r="C860" t="str">
            <v>APORTES A CAJAS DE COMPENSACION FAMILIAR</v>
          </cell>
        </row>
        <row r="861">
          <cell r="B861" t="str">
            <v>2.1.1.01.02.020.05</v>
          </cell>
          <cell r="C861" t="str">
            <v>APORTES GENERALES AL SISTEMA DE RIESGOS LABORALES</v>
          </cell>
        </row>
        <row r="862">
          <cell r="B862" t="str">
            <v>2.1.1.01.02.020.06</v>
          </cell>
          <cell r="C862" t="str">
            <v>APORTES AL ICBF</v>
          </cell>
        </row>
        <row r="863">
          <cell r="B863" t="str">
            <v>2.1.1.01.02.020.07</v>
          </cell>
          <cell r="C863" t="str">
            <v>APORTES AL SENA</v>
          </cell>
        </row>
        <row r="864">
          <cell r="B864" t="str">
            <v>2.1.1.01.02.020.08</v>
          </cell>
          <cell r="C864" t="str">
            <v>APORTES A LA ESAP</v>
          </cell>
        </row>
        <row r="865">
          <cell r="B865" t="str">
            <v>2.1.1.01.02.020.09</v>
          </cell>
          <cell r="C865" t="str">
            <v>APORTES A ESCUELAS INDUSTRIALES E INSTITUTOS TECNICOS</v>
          </cell>
        </row>
        <row r="866">
          <cell r="B866" t="str">
            <v>2.1.1.01.03</v>
          </cell>
          <cell r="C866" t="str">
            <v>REMUNERACIONES NO CONSTITUTIVAS DE FACTOR SALARIAL</v>
          </cell>
        </row>
        <row r="867">
          <cell r="B867" t="str">
            <v>2.1.1.01.03.001</v>
          </cell>
          <cell r="C867" t="str">
            <v>PRESTACIONES SOCIALES</v>
          </cell>
        </row>
        <row r="868">
          <cell r="B868" t="str">
            <v>2.1.1.01.03.001.01</v>
          </cell>
          <cell r="C868" t="str">
            <v>VACACIONES</v>
          </cell>
        </row>
        <row r="869">
          <cell r="B869" t="str">
            <v>2.1.1.01.03.001.02</v>
          </cell>
          <cell r="C869" t="str">
            <v>INDEMNIZACION POR VACACIONES</v>
          </cell>
        </row>
        <row r="870">
          <cell r="B870" t="str">
            <v>2.1.1.01.03.001.03</v>
          </cell>
          <cell r="C870" t="str">
            <v>BONIFICACION ESPECIAL DE RECREACION</v>
          </cell>
        </row>
        <row r="871">
          <cell r="B871" t="str">
            <v>2.1.1.01.03.001.04</v>
          </cell>
          <cell r="C871" t="str">
            <v>SUBSIDIO FAMILIAR</v>
          </cell>
        </row>
        <row r="872">
          <cell r="B872" t="str">
            <v>2.1.1.01.03.001.05</v>
          </cell>
          <cell r="C872" t="str">
            <v>VACACIONES DE DIPUTADOS</v>
          </cell>
        </row>
        <row r="873">
          <cell r="B873" t="str">
            <v>2.1.1.01.03.002</v>
          </cell>
          <cell r="C873" t="str">
            <v>BONIFICACION DE DIRECCION</v>
          </cell>
        </row>
        <row r="874">
          <cell r="B874" t="str">
            <v>2.1.1.01.03.003</v>
          </cell>
          <cell r="C874" t="str">
            <v>BONIFICACION DE DIRECCION PARA GOBERNADORES Y ALCALDES</v>
          </cell>
        </row>
        <row r="875">
          <cell r="B875" t="str">
            <v>2.1.1.01.03.004</v>
          </cell>
          <cell r="C875" t="str">
            <v>BONIFICACION DE GESTION TERRITORIAL PARA ALCALDES</v>
          </cell>
        </row>
        <row r="876">
          <cell r="B876" t="str">
            <v>2.1.1.01.03.005</v>
          </cell>
          <cell r="C876" t="str">
            <v>RECONOCIMIENTO POR PERMANENCIA EN EL SERVICIO PUBLICO - BOGOTA D.C.</v>
          </cell>
        </row>
        <row r="877">
          <cell r="B877" t="str">
            <v>2.1.1.01.03.006</v>
          </cell>
          <cell r="C877" t="str">
            <v>HONORARIOS CONCEJALES</v>
          </cell>
        </row>
        <row r="878">
          <cell r="B878" t="str">
            <v>2.1.1.01.03.007</v>
          </cell>
          <cell r="C878" t="str">
            <v>HONORARIOS EDILES</v>
          </cell>
        </row>
        <row r="879">
          <cell r="B879" t="str">
            <v>2.1.1.01.03.008</v>
          </cell>
          <cell r="C879" t="str">
            <v>SUBSIDIO DE TRANSPORTE A PERSONEROS</v>
          </cell>
        </row>
        <row r="880">
          <cell r="B880" t="str">
            <v>2.1.1.01.03.009</v>
          </cell>
          <cell r="C880" t="str">
            <v>PRIMA TECNICA NO SALARIAL</v>
          </cell>
        </row>
        <row r="881">
          <cell r="B881" t="str">
            <v>2.1.1.01.03.012</v>
          </cell>
          <cell r="C881" t="str">
            <v>PRIMA DE RIESGO</v>
          </cell>
        </row>
        <row r="882">
          <cell r="B882" t="str">
            <v>2.1.1.01.03.014</v>
          </cell>
          <cell r="C882" t="str">
            <v>PRIMA DE DIRECCION</v>
          </cell>
        </row>
        <row r="883">
          <cell r="B883" t="str">
            <v>2.1.1.01.03.019</v>
          </cell>
          <cell r="C883" t="str">
            <v>PRIMA DE CLIMA O PRIMA DE CALOR</v>
          </cell>
        </row>
        <row r="884">
          <cell r="B884" t="str">
            <v>2.1.1.01.03.020</v>
          </cell>
          <cell r="C884" t="str">
            <v>ESTIMULOS A LOS EMPLEADOS DEL ESTADO</v>
          </cell>
        </row>
        <row r="885">
          <cell r="B885" t="str">
            <v>2.1.1.01.03.023</v>
          </cell>
          <cell r="C885" t="str">
            <v>PRIMA DE COORDINACION</v>
          </cell>
        </row>
        <row r="886">
          <cell r="B886" t="str">
            <v>2.1.1.01.03.025</v>
          </cell>
          <cell r="C886" t="str">
            <v>PRIMA DE ALTO MANDO</v>
          </cell>
        </row>
        <row r="887">
          <cell r="B887" t="str">
            <v>2.1.1.01.03.029</v>
          </cell>
          <cell r="C887" t="str">
            <v>BONIFICACION POR SEGURO DE VIDA COLECTIVO</v>
          </cell>
        </row>
        <row r="888">
          <cell r="B888" t="str">
            <v>2.1.1.01.03.043</v>
          </cell>
          <cell r="C888" t="str">
            <v>QUINQUENIOS</v>
          </cell>
        </row>
        <row r="889">
          <cell r="B889" t="str">
            <v>2.1.1.01.03.043.01</v>
          </cell>
          <cell r="C889" t="str">
            <v xml:space="preserve">BENEFICIOS A LOS EMPLEADOS A CORTO PLAZO </v>
          </cell>
        </row>
        <row r="890">
          <cell r="B890" t="str">
            <v>2.1.1.01.03.043.02</v>
          </cell>
          <cell r="C890" t="str">
            <v xml:space="preserve">BENEFICIOS A LOS EMPLEADOS A LARGO PLAZO </v>
          </cell>
        </row>
        <row r="891">
          <cell r="B891" t="str">
            <v>2.1.1.01.03.052</v>
          </cell>
          <cell r="C891" t="str">
            <v>BONOS ESCOLARES Y NAVIDEÃ‘OS</v>
          </cell>
        </row>
        <row r="892">
          <cell r="B892" t="str">
            <v>2.1.1.01.03.064</v>
          </cell>
          <cell r="C892" t="str">
            <v>PRIMA DE PRODUCTIVIDAD</v>
          </cell>
        </row>
        <row r="893">
          <cell r="B893" t="str">
            <v>2.1.1.01.03.068</v>
          </cell>
          <cell r="C893" t="str">
            <v>PRIMA SECRETARIAL</v>
          </cell>
        </row>
        <row r="894">
          <cell r="B894" t="str">
            <v>2.1.1.01.03.069</v>
          </cell>
          <cell r="C894" t="str">
            <v>APOYO DE SOSTENIMIENTO APRENDICES BAJO MODALIDAD DE CONTRATO DE APRENDIZAJE</v>
          </cell>
        </row>
        <row r="895">
          <cell r="B895" t="str">
            <v>2.1.1.01.03.072</v>
          </cell>
          <cell r="C895" t="str">
            <v>PRIMA DE MATRIMONIO</v>
          </cell>
        </row>
        <row r="896">
          <cell r="B896" t="str">
            <v>2.1.1.01.03.073</v>
          </cell>
          <cell r="C896" t="str">
            <v>PRIMA DE NACIMIENTO</v>
          </cell>
        </row>
        <row r="897">
          <cell r="B897" t="str">
            <v>2.1.1.01.03.074</v>
          </cell>
          <cell r="C897" t="str">
            <v>PRIMA SEMESTRAL</v>
          </cell>
        </row>
        <row r="898">
          <cell r="B898" t="str">
            <v>2.1.1.01.03.075</v>
          </cell>
          <cell r="C898" t="str">
            <v>PRIMA DE ACTIVIDAD</v>
          </cell>
        </row>
        <row r="899">
          <cell r="B899" t="str">
            <v>2.1.1.01.03.076</v>
          </cell>
          <cell r="C899" t="str">
            <v>GASTOS DE REPRESENTACION</v>
          </cell>
        </row>
        <row r="900">
          <cell r="B900" t="str">
            <v>2.1.1.01.03.077</v>
          </cell>
          <cell r="C900" t="str">
            <v>SUBSIDIO DE ANTEOJOS</v>
          </cell>
        </row>
        <row r="901">
          <cell r="B901" t="str">
            <v>2.1.1.01.03.079</v>
          </cell>
          <cell r="C901" t="str">
            <v>PRIMA DE ALIMENTACION</v>
          </cell>
        </row>
        <row r="902">
          <cell r="B902" t="str">
            <v>2.1.1.01.03.083</v>
          </cell>
          <cell r="C902" t="str">
            <v>AUXILIO DE MOVILIZACION</v>
          </cell>
        </row>
        <row r="903">
          <cell r="B903" t="str">
            <v>2.1.1.01.03.092</v>
          </cell>
          <cell r="C903" t="str">
            <v xml:space="preserve">INDEMNIZACION COMPENSATORIO HORAS EXTRA </v>
          </cell>
        </row>
        <row r="904">
          <cell r="B904" t="str">
            <v>2.1.1.01.03.093</v>
          </cell>
          <cell r="C904" t="str">
            <v>PRIMA O AUXILIO DE MATERNIDAD</v>
          </cell>
        </row>
        <row r="905">
          <cell r="B905" t="str">
            <v>2.1.1.01.03.094</v>
          </cell>
          <cell r="C905" t="str">
            <v>PRIMA DE TRANSPORTE Y MANUTENCION</v>
          </cell>
        </row>
        <row r="906">
          <cell r="B906" t="str">
            <v>2.1.1.01.03.095</v>
          </cell>
          <cell r="C906" t="str">
            <v>PRIMA DE MATRIMONIO</v>
          </cell>
        </row>
        <row r="907">
          <cell r="B907" t="str">
            <v>2.1.1.01.03.096</v>
          </cell>
          <cell r="C907" t="str">
            <v>BONIFICACION CARGO ACADEMICO ADMINISTRATIVO</v>
          </cell>
        </row>
        <row r="908">
          <cell r="B908" t="str">
            <v>2.1.1.01.03.097</v>
          </cell>
          <cell r="C908" t="str">
            <v>BONIFICACIONPOR PRODUCTIVIDAD ACADEMICA</v>
          </cell>
        </row>
        <row r="909">
          <cell r="B909" t="str">
            <v>2.1.1.01.03.098</v>
          </cell>
          <cell r="C909" t="str">
            <v>BONIFICACION EDUCADORES DE BASICA Y MEDIA</v>
          </cell>
        </row>
        <row r="910">
          <cell r="B910" t="str">
            <v>2.1.1.01.03.099</v>
          </cell>
          <cell r="C910" t="str">
            <v>BONIFICACION SINDICAL</v>
          </cell>
        </row>
        <row r="911">
          <cell r="B911" t="str">
            <v>2.1.1.01.03.100</v>
          </cell>
          <cell r="C911" t="str">
            <v>TRIENIOS</v>
          </cell>
        </row>
        <row r="912">
          <cell r="B912" t="str">
            <v>2.1.1.01.03.101</v>
          </cell>
          <cell r="C912" t="str">
            <v>BONIFICACION ZONA DE DIFICIL ACCESO DOCENTES PRESCOLAR, BASICA Y MEDIA</v>
          </cell>
        </row>
        <row r="913">
          <cell r="B913" t="str">
            <v>2.1.1.01.03.102</v>
          </cell>
          <cell r="C913" t="str">
            <v>BONIFICACION GRADO 14 DOCENTES PRESCOLAR, BASICA Y MEDIA</v>
          </cell>
        </row>
        <row r="914">
          <cell r="B914" t="str">
            <v>2.1.1.01.03.103</v>
          </cell>
          <cell r="C914" t="str">
            <v>RECONOCIMIENTO ADICIONAL POR GESTION DIRECTIVOS DOCENTES PRESCOLAR, BASICA Y MEDIA</v>
          </cell>
        </row>
        <row r="915">
          <cell r="B915" t="str">
            <v>2.1.1.01.03.104</v>
          </cell>
          <cell r="C915" t="str">
            <v>INCENTIVO POR JUBILACION</v>
          </cell>
        </row>
        <row r="916">
          <cell r="B916" t="str">
            <v>2.1.1.01.03.105</v>
          </cell>
          <cell r="C916" t="str">
            <v>PRIMA DE COORDINACION ACADEMICA Y DISCIPLINA</v>
          </cell>
        </row>
        <row r="917">
          <cell r="B917" t="str">
            <v>2.1.1.01.03.106</v>
          </cell>
          <cell r="C917" t="str">
            <v>REMUNERACION POR DEFUNCION</v>
          </cell>
        </row>
        <row r="918">
          <cell r="B918" t="str">
            <v>2.1.1.01.03.107</v>
          </cell>
          <cell r="C918" t="str">
            <v>AUXILIOS SALUD VISUAL</v>
          </cell>
        </row>
        <row r="919">
          <cell r="B919" t="str">
            <v>2.1.1.01.03.108</v>
          </cell>
          <cell r="C919" t="str">
            <v>AUXILIOS SALUD DENTAL</v>
          </cell>
        </row>
        <row r="920">
          <cell r="B920" t="str">
            <v>2.1.1.01.03.109</v>
          </cell>
          <cell r="C920" t="str">
            <v>AUXILIOS SALUD AUDITIVA</v>
          </cell>
        </row>
        <row r="921">
          <cell r="B921" t="str">
            <v>2.1.1.01.03.110</v>
          </cell>
          <cell r="C921" t="str">
            <v>AUXILIOS MEDICOS</v>
          </cell>
        </row>
        <row r="922">
          <cell r="B922" t="str">
            <v>2.1.1.01.03.111</v>
          </cell>
          <cell r="C922" t="str">
            <v>AUXILIOS EDUCATIVOS</v>
          </cell>
        </row>
        <row r="923">
          <cell r="B923" t="str">
            <v>2.1.1.01.03.112</v>
          </cell>
          <cell r="C923" t="str">
            <v>AUXILIOS POR ANTIGÃœEDAD</v>
          </cell>
        </row>
        <row r="924">
          <cell r="B924" t="str">
            <v>2.1.1.01.03.113</v>
          </cell>
          <cell r="C924" t="str">
            <v>AUXILIOS PARA RECREACION</v>
          </cell>
        </row>
        <row r="925">
          <cell r="B925" t="str">
            <v>2.1.1.01.03.114</v>
          </cell>
          <cell r="C925" t="str">
            <v>AUXILIOS PARA DESPLAZAMIENTO</v>
          </cell>
        </row>
        <row r="926">
          <cell r="B926" t="str">
            <v>2.1.1.01.03.115</v>
          </cell>
          <cell r="C926" t="str">
            <v>PRIMA COMPENSATORIA</v>
          </cell>
        </row>
        <row r="927">
          <cell r="B927" t="str">
            <v>2.1.1.01.03.116</v>
          </cell>
          <cell r="C927" t="str">
            <v>BONIFICACION POR ALTO RIESGO</v>
          </cell>
        </row>
        <row r="928">
          <cell r="B928" t="str">
            <v>2.1.1.01.03.117</v>
          </cell>
          <cell r="C928" t="str">
            <v>PRIMA ESPECIAL</v>
          </cell>
        </row>
        <row r="929">
          <cell r="B929" t="str">
            <v>2.1.1.01.03.118</v>
          </cell>
          <cell r="C929" t="str">
            <v>PRIMA DE ANTIGÃœEDAD</v>
          </cell>
        </row>
        <row r="930">
          <cell r="B930" t="str">
            <v>2.1.1.01.03.119</v>
          </cell>
          <cell r="C930" t="str">
            <v>BONIFICACION ESPECIAL DE GESTION</v>
          </cell>
        </row>
        <row r="931">
          <cell r="B931" t="str">
            <v>2.1.1.01.03.120</v>
          </cell>
          <cell r="C931" t="str">
            <v>PRIMA DE VACACIONES EXTRALEGAL</v>
          </cell>
        </row>
        <row r="932">
          <cell r="B932" t="str">
            <v>2.1.1.01.03.121</v>
          </cell>
          <cell r="C932" t="str">
            <v>BONIFICACION PERMANENTE EXTRALEGAL</v>
          </cell>
        </row>
        <row r="933">
          <cell r="B933" t="str">
            <v>2.1.1.01.03.122</v>
          </cell>
          <cell r="C933" t="str">
            <v>PRIMA EXTRALEGAL POR DISPONIBILIDAD BASE OPERACIONAL</v>
          </cell>
        </row>
        <row r="934">
          <cell r="B934" t="str">
            <v>2.1.1.01.03.123</v>
          </cell>
          <cell r="C934" t="str">
            <v>BONIFICACION EXTRALEGAL POR DIRECCION PARA LOS DIRECTORES MILITARES</v>
          </cell>
        </row>
        <row r="935">
          <cell r="B935" t="str">
            <v>2.1.1.01.03.124</v>
          </cell>
          <cell r="C935" t="str">
            <v>PRIMA DE INSTRUCCION</v>
          </cell>
        </row>
        <row r="936">
          <cell r="B936" t="str">
            <v>2.1.1.01.03.125</v>
          </cell>
          <cell r="C936" t="str">
            <v>TRANSPORTE RURAL DE CONCEJALES</v>
          </cell>
        </row>
        <row r="937">
          <cell r="B937" t="str">
            <v>2.1.1.01.03.126</v>
          </cell>
          <cell r="C937" t="str">
            <v>PARTICIPACION EN UTILIDADES</v>
          </cell>
        </row>
        <row r="938">
          <cell r="B938" t="str">
            <v>2.1.1.01.03.130</v>
          </cell>
          <cell r="C938" t="str">
            <v>PRIMA DE SERVICIOS</v>
          </cell>
        </row>
        <row r="939">
          <cell r="B939" t="str">
            <v>2.1.1.01.03.131</v>
          </cell>
          <cell r="C939" t="str">
            <v>AUXILIO COMPENSATORIO DE COSTOS DE SERVICIOS PÚBLICOS</v>
          </cell>
        </row>
        <row r="940">
          <cell r="B940" t="str">
            <v>2.1.1.01.04</v>
          </cell>
          <cell r="C940" t="str">
            <v>OTROS GASTOS DE PERSONAL - DISTRIBUCION PREVIO CONCEPTO DGPPN</v>
          </cell>
        </row>
        <row r="941">
          <cell r="B941" t="str">
            <v>2.1.1.01.04.001</v>
          </cell>
          <cell r="C941" t="str">
            <v>OTROS GASTOS DE PERSONAL - PREVIO CONCEPTO DGPPN</v>
          </cell>
        </row>
        <row r="942">
          <cell r="B942" t="str">
            <v>2.1.1.02</v>
          </cell>
          <cell r="C942" t="str">
            <v>PERSONAL SUPERNUMERARIO Y PLANTA TEMPORAL</v>
          </cell>
        </row>
        <row r="943">
          <cell r="B943" t="str">
            <v>2.1.1.02.01</v>
          </cell>
          <cell r="C943" t="str">
            <v>FACTORES CONSTITUTIVOS DE SALARIO</v>
          </cell>
        </row>
        <row r="944">
          <cell r="B944" t="str">
            <v>2.1.1.02.01.001</v>
          </cell>
          <cell r="C944" t="str">
            <v>FACTORES SALARIALES COMUNES</v>
          </cell>
        </row>
        <row r="945">
          <cell r="B945" t="str">
            <v>2.1.1.02.01.001.01</v>
          </cell>
          <cell r="C945" t="str">
            <v>SUELDO BASICO</v>
          </cell>
        </row>
        <row r="946">
          <cell r="B946" t="str">
            <v>2.1.1.02.01.001.02</v>
          </cell>
          <cell r="C946" t="str">
            <v>HORAS EXTRAS, DOMINICALES, FESTIVOS Y RECARGOS</v>
          </cell>
        </row>
        <row r="947">
          <cell r="B947" t="str">
            <v>2.1.1.02.01.001.03</v>
          </cell>
          <cell r="C947" t="str">
            <v>GASTOS DE REPRESENTACION</v>
          </cell>
        </row>
        <row r="948">
          <cell r="B948" t="str">
            <v>2.1.1.02.01.001.04</v>
          </cell>
          <cell r="C948" t="str">
            <v>SUBSIDIO DE ALIMENTACION</v>
          </cell>
        </row>
        <row r="949">
          <cell r="B949" t="str">
            <v>2.1.1.02.01.001.05</v>
          </cell>
          <cell r="C949" t="str">
            <v>AUXILIO DE TRANSPORTE</v>
          </cell>
        </row>
        <row r="950">
          <cell r="B950" t="str">
            <v>2.1.1.02.01.001.06</v>
          </cell>
          <cell r="C950" t="str">
            <v>PRIMA DE SERVICIO</v>
          </cell>
        </row>
        <row r="951">
          <cell r="B951" t="str">
            <v>2.1.1.02.01.001.07</v>
          </cell>
          <cell r="C951" t="str">
            <v>BONIFICACION POR SERVICIOS PRESTADOS</v>
          </cell>
        </row>
        <row r="952">
          <cell r="B952" t="str">
            <v>2.1.1.02.01.001.08</v>
          </cell>
          <cell r="C952" t="str">
            <v>PRESTACIONES SOCIALES</v>
          </cell>
        </row>
        <row r="953">
          <cell r="B953" t="str">
            <v>2.1.1.02.01.001.08.01</v>
          </cell>
          <cell r="C953" t="str">
            <v>PRIMA DE NAVIDAD</v>
          </cell>
        </row>
        <row r="954">
          <cell r="B954" t="str">
            <v>2.1.1.02.01.001.08.02</v>
          </cell>
          <cell r="C954" t="str">
            <v>PRIMA DE VACACIONES</v>
          </cell>
        </row>
        <row r="955">
          <cell r="B955" t="str">
            <v>2.1.1.02.01.001.09</v>
          </cell>
          <cell r="C955" t="str">
            <v>PRIMA TECNICA SALARIAL</v>
          </cell>
        </row>
        <row r="956">
          <cell r="B956" t="str">
            <v>2.1.1.02.01.001.10</v>
          </cell>
          <cell r="C956" t="str">
            <v>VIATICOS DE LOS FUNCIONARIOS EN COMISION</v>
          </cell>
        </row>
        <row r="957">
          <cell r="B957" t="str">
            <v>2.1.1.02.01.001.11</v>
          </cell>
          <cell r="C957" t="str">
            <v>AUXILIO DE CONECTIVIDAD DIGITAL</v>
          </cell>
        </row>
        <row r="958">
          <cell r="B958" t="str">
            <v>2.1.1.02.01.002</v>
          </cell>
          <cell r="C958" t="str">
            <v>FACTORES SALARIALES ESPECIALES</v>
          </cell>
        </row>
        <row r="959">
          <cell r="B959" t="str">
            <v>2.1.1.02.01.002.01</v>
          </cell>
          <cell r="C959" t="str">
            <v>SUELDO BASICO</v>
          </cell>
        </row>
        <row r="960">
          <cell r="B960" t="str">
            <v>2.1.1.02.01.002.04</v>
          </cell>
          <cell r="C960" t="str">
            <v>PRIMA SEMESTRAL</v>
          </cell>
        </row>
        <row r="961">
          <cell r="B961" t="str">
            <v>2.1.1.02.01.002.06</v>
          </cell>
          <cell r="C961" t="str">
            <v>PRIMAS EXTRAORDINARIAS</v>
          </cell>
        </row>
        <row r="962">
          <cell r="B962" t="str">
            <v>2.1.1.02.01.002.08</v>
          </cell>
          <cell r="C962" t="str">
            <v>AUXILIO ESPECIAL DE TRANSPORTE</v>
          </cell>
        </row>
        <row r="963">
          <cell r="B963" t="str">
            <v>2.1.1.02.01.002.10</v>
          </cell>
          <cell r="C963" t="str">
            <v>BONIFICACION POR COMISION DE ESTUDIO</v>
          </cell>
        </row>
        <row r="964">
          <cell r="B964" t="str">
            <v>2.1.1.02.01.002.10.01</v>
          </cell>
          <cell r="C964" t="str">
            <v>BENEFICIOS A LOS EMPLEADOS A CORTO PLAZO</v>
          </cell>
        </row>
        <row r="965">
          <cell r="B965" t="str">
            <v>2.1.1.02.01.002.10.02</v>
          </cell>
          <cell r="C965" t="str">
            <v>BENEFICIOS A LOS EMPLEADOS A LARGO PLAZO</v>
          </cell>
        </row>
        <row r="966">
          <cell r="B966" t="str">
            <v>2.1.1.02.01.002.12</v>
          </cell>
          <cell r="C966" t="str">
            <v>PRIMA DE ANTIGÃœEDAD</v>
          </cell>
        </row>
        <row r="967">
          <cell r="B967" t="str">
            <v>2.1.1.02.01.002.12.01</v>
          </cell>
          <cell r="C967" t="str">
            <v xml:space="preserve">BENEFICIOS A LOS EMPLEADOS A CORTO PLAZO </v>
          </cell>
        </row>
        <row r="968">
          <cell r="B968" t="str">
            <v>2.1.1.02.01.002.12.02</v>
          </cell>
          <cell r="C968" t="str">
            <v>BENEFICIOS A LOS EMPLEADOS A LARGO PLAZO</v>
          </cell>
        </row>
        <row r="969">
          <cell r="B969" t="str">
            <v>2.1.1.02.01.002.17</v>
          </cell>
          <cell r="C969" t="str">
            <v>PRIMA DE DESGASTE Y ALTO RIESGO VISUAL</v>
          </cell>
        </row>
        <row r="970">
          <cell r="B970" t="str">
            <v>2.1.1.02.01.002.19</v>
          </cell>
          <cell r="C970" t="str">
            <v>RESERVA ESPECIAL DEL AHORRO</v>
          </cell>
        </row>
        <row r="971">
          <cell r="B971" t="str">
            <v>2.1.1.02.01.002.21</v>
          </cell>
          <cell r="C971" t="str">
            <v>QUINQUENIOS</v>
          </cell>
        </row>
        <row r="972">
          <cell r="B972" t="str">
            <v>2.1.1.02.01.002.22</v>
          </cell>
          <cell r="C972" t="str">
            <v>BENEFICIOS A LOS EMPLEADOS A LARGO PLAZO</v>
          </cell>
        </row>
        <row r="973">
          <cell r="B973" t="str">
            <v>2.1.1.02.01.002.27</v>
          </cell>
          <cell r="C973" t="str">
            <v>PRIMA DE VUELO</v>
          </cell>
        </row>
        <row r="974">
          <cell r="B974" t="str">
            <v>2.1.1.02.01.002.28</v>
          </cell>
          <cell r="C974" t="str">
            <v>PRIMA DE CARESTIA</v>
          </cell>
        </row>
        <row r="975">
          <cell r="B975" t="str">
            <v>2.1.1.02.01.002.29</v>
          </cell>
          <cell r="C975" t="str">
            <v>BONIFICACION CARGO ACADEMICO ADMINISTRATIVO</v>
          </cell>
        </row>
        <row r="976">
          <cell r="B976" t="str">
            <v>2.1.1.02.01.002.30</v>
          </cell>
          <cell r="C976" t="str">
            <v>BONIFICACION BIENESTAR UNIVERSITARIO</v>
          </cell>
        </row>
        <row r="977">
          <cell r="B977" t="str">
            <v>2.1.1.02.01.002.31</v>
          </cell>
          <cell r="C977" t="str">
            <v>CUATRIENIOS</v>
          </cell>
        </row>
        <row r="978">
          <cell r="B978" t="str">
            <v>2.1.1.02.01.002.32</v>
          </cell>
          <cell r="C978" t="str">
            <v>BONIFICACION PEDAGOGICA DOCENTES PRESCOLAR, BASICA Y MEDIA</v>
          </cell>
        </row>
        <row r="979">
          <cell r="B979" t="str">
            <v>2.1.1.02.01.002.33</v>
          </cell>
          <cell r="C979" t="str">
            <v>SOBRESUELDO DOCENTES Y DIRECTIVOS DOCENTES PRESCOLAR, BASICA Y MEDIA</v>
          </cell>
        </row>
        <row r="980">
          <cell r="B980" t="str">
            <v>2.1.1.02.01.002.34</v>
          </cell>
          <cell r="C980" t="str">
            <v>BONIFICACION EDUCADORES DE BASICA Y MEDIA</v>
          </cell>
        </row>
        <row r="981">
          <cell r="B981" t="str">
            <v>2.1.1.02.01.002.35</v>
          </cell>
          <cell r="C981" t="str">
            <v>PRIMA DE CLIMA O DE CALOR</v>
          </cell>
        </row>
        <row r="982">
          <cell r="B982" t="str">
            <v>2.1.1.02.01.002.36</v>
          </cell>
          <cell r="C982" t="str">
            <v>PRIMA MOVIL</v>
          </cell>
        </row>
        <row r="983">
          <cell r="B983" t="str">
            <v>2.1.1.02.01.002.37</v>
          </cell>
          <cell r="C983" t="str">
            <v>PRIMA DE VIDA CARA</v>
          </cell>
        </row>
        <row r="984">
          <cell r="B984" t="str">
            <v>2.1.1.02.01.002.38</v>
          </cell>
          <cell r="C984" t="str">
            <v>PRIMA DE RIESGO</v>
          </cell>
        </row>
        <row r="985">
          <cell r="B985" t="str">
            <v>2.1.1.02.01.002.39</v>
          </cell>
          <cell r="C985" t="str">
            <v>REMUNERACION SORTEO SEMANAL</v>
          </cell>
        </row>
        <row r="986">
          <cell r="B986" t="str">
            <v>2.1.1.02.01.002.40</v>
          </cell>
          <cell r="C986" t="str">
            <v>VACACIONES</v>
          </cell>
        </row>
        <row r="987">
          <cell r="B987" t="str">
            <v>2.1.1.02.02</v>
          </cell>
          <cell r="C987" t="str">
            <v>CONTRIBUCIONES INHERENTES A LA NOMINA</v>
          </cell>
        </row>
        <row r="988">
          <cell r="B988" t="str">
            <v>2.1.1.02.02.001</v>
          </cell>
          <cell r="C988" t="str">
            <v>APORTES A LA SEGURIDAD SOCIAL EN PENSIONES</v>
          </cell>
        </row>
        <row r="989">
          <cell r="B989" t="str">
            <v>2.1.1.02.02.002</v>
          </cell>
          <cell r="C989" t="str">
            <v>APORTES A LA SEGURIDAD SOCIAL EN SALUD</v>
          </cell>
        </row>
        <row r="990">
          <cell r="B990" t="str">
            <v>2.1.1.02.02.003</v>
          </cell>
          <cell r="C990" t="str">
            <v xml:space="preserve">APORTES DE CESANTIAS </v>
          </cell>
        </row>
        <row r="991">
          <cell r="B991" t="str">
            <v>2.1.1.02.02.004</v>
          </cell>
          <cell r="C991" t="str">
            <v>APORTES A CAJAS DE COMPENSACION FAMILIAR</v>
          </cell>
        </row>
        <row r="992">
          <cell r="B992" t="str">
            <v>2.1.1.02.02.005</v>
          </cell>
          <cell r="C992" t="str">
            <v>APORTES GENERALES AL SISTEMA DE RIESGOS LABORALES</v>
          </cell>
        </row>
        <row r="993">
          <cell r="B993" t="str">
            <v>2.1.1.02.02.006</v>
          </cell>
          <cell r="C993" t="str">
            <v>APORTES AL ICBF</v>
          </cell>
        </row>
        <row r="994">
          <cell r="B994" t="str">
            <v>2.1.1.02.02.007</v>
          </cell>
          <cell r="C994" t="str">
            <v>APORTES AL SENA</v>
          </cell>
        </row>
        <row r="995">
          <cell r="B995" t="str">
            <v>2.1.1.02.02.008</v>
          </cell>
          <cell r="C995" t="str">
            <v>APORTES A LA ESAP</v>
          </cell>
        </row>
        <row r="996">
          <cell r="B996" t="str">
            <v>2.1.1.02.02.009</v>
          </cell>
          <cell r="C996" t="str">
            <v>APORTES A ESCUELAS INDUSTRIALES E INSTITUTOS TECNICOS</v>
          </cell>
        </row>
        <row r="997">
          <cell r="B997" t="str">
            <v>2.1.1.02.03</v>
          </cell>
          <cell r="C997" t="str">
            <v>REMUNERACIONES NO CONSTITUTIVAS DE FACTOR SALARIAL</v>
          </cell>
        </row>
        <row r="998">
          <cell r="B998" t="str">
            <v>2.1.1.02.03.001</v>
          </cell>
          <cell r="C998" t="str">
            <v>PRESTACIONES SOCIALES</v>
          </cell>
        </row>
        <row r="999">
          <cell r="B999" t="str">
            <v>2.1.1.02.03.001.01</v>
          </cell>
          <cell r="C999" t="str">
            <v>VACACIONES</v>
          </cell>
        </row>
        <row r="1000">
          <cell r="B1000" t="str">
            <v>2.1.1.02.03.001.02</v>
          </cell>
          <cell r="C1000" t="str">
            <v>INDEMNIZACION POR VACACIONES</v>
          </cell>
        </row>
        <row r="1001">
          <cell r="B1001" t="str">
            <v>2.1.1.02.03.001.03</v>
          </cell>
          <cell r="C1001" t="str">
            <v>BONIFICACION ESPECIAL DE RECREACION</v>
          </cell>
        </row>
        <row r="1002">
          <cell r="B1002" t="str">
            <v>2.1.1.02.03.001.04</v>
          </cell>
          <cell r="C1002" t="str">
            <v>BONIFICACION DE DIRECCION PARA ALTOS FUNCIONARIOS DEL ESTADO</v>
          </cell>
        </row>
        <row r="1003">
          <cell r="B1003" t="str">
            <v>2.1.1.02.03.002</v>
          </cell>
          <cell r="C1003" t="str">
            <v>PRIMA TECNICA NO SALARIAL</v>
          </cell>
        </row>
        <row r="1004">
          <cell r="B1004" t="str">
            <v>2.1.1.02.03.005</v>
          </cell>
          <cell r="C1004" t="str">
            <v>PRIMA DE RIESGO</v>
          </cell>
        </row>
        <row r="1005">
          <cell r="B1005" t="str">
            <v>2.1.1.02.03.007</v>
          </cell>
          <cell r="C1005" t="str">
            <v>PRIMA DE DIRECCION</v>
          </cell>
        </row>
        <row r="1006">
          <cell r="B1006" t="str">
            <v>2.1.1.02.03.012</v>
          </cell>
          <cell r="C1006" t="str">
            <v>PRIMA DE CLIMA O PRIMA DE CALOR</v>
          </cell>
        </row>
        <row r="1007">
          <cell r="B1007" t="str">
            <v>2.1.1.02.03.013</v>
          </cell>
          <cell r="C1007" t="str">
            <v>ESTIMULOS A LOS EMPLEADOS DEL ESTADO</v>
          </cell>
        </row>
        <row r="1008">
          <cell r="B1008" t="str">
            <v>2.1.1.02.03.016</v>
          </cell>
          <cell r="C1008" t="str">
            <v>PRIMA DE COORDINACION</v>
          </cell>
        </row>
        <row r="1009">
          <cell r="B1009" t="str">
            <v>2.1.1.02.03.030</v>
          </cell>
          <cell r="C1009" t="str">
            <v>BONIFICACION DE DIRECCION</v>
          </cell>
        </row>
        <row r="1010">
          <cell r="B1010" t="str">
            <v>2.1.1.02.03.036</v>
          </cell>
          <cell r="C1010" t="str">
            <v>QUINQUENIOS</v>
          </cell>
        </row>
        <row r="1011">
          <cell r="B1011" t="str">
            <v>2.1.1.02.03.036.01</v>
          </cell>
          <cell r="C1011" t="str">
            <v xml:space="preserve">BENEFICIOS A LOS EMPLEADOS A CORTO PLAZO </v>
          </cell>
        </row>
        <row r="1012">
          <cell r="B1012" t="str">
            <v>2.1.1.02.03.036.02</v>
          </cell>
          <cell r="C1012" t="str">
            <v xml:space="preserve">BENEFICIOS A LOS EMPLEADOS A LARGO PLAZO </v>
          </cell>
        </row>
        <row r="1013">
          <cell r="B1013" t="str">
            <v>2.1.1.02.03.044</v>
          </cell>
          <cell r="C1013" t="str">
            <v>PRIMA SECRETARIAL</v>
          </cell>
        </row>
        <row r="1014">
          <cell r="B1014" t="str">
            <v>2.1.1.02.03.046</v>
          </cell>
          <cell r="C1014" t="str">
            <v>BONOS ESCOLARES Y NAVIDEÃ‘OS</v>
          </cell>
        </row>
        <row r="1015">
          <cell r="B1015" t="str">
            <v>2.1.1.02.03.062</v>
          </cell>
          <cell r="C1015" t="str">
            <v>APOYO DE SOSTENIMIENTO APRENDICES BAJO MODALIDAD DE CONTRATO DE APRENDIZAJE</v>
          </cell>
        </row>
        <row r="1016">
          <cell r="B1016" t="str">
            <v>2.1.1.02.03.065</v>
          </cell>
          <cell r="C1016" t="str">
            <v>PRIMA DE MATRIMONIO</v>
          </cell>
        </row>
        <row r="1017">
          <cell r="B1017" t="str">
            <v>2.1.1.02.03.066</v>
          </cell>
          <cell r="C1017" t="str">
            <v>PRIMA DE NACIMIENTO</v>
          </cell>
        </row>
        <row r="1018">
          <cell r="B1018" t="str">
            <v>2.1.1.02.03.067</v>
          </cell>
          <cell r="C1018" t="str">
            <v>PRIMA SEMESTRAL</v>
          </cell>
        </row>
        <row r="1019">
          <cell r="B1019" t="str">
            <v>2.1.1.02.03.068</v>
          </cell>
          <cell r="C1019" t="str">
            <v>PRIMA DE ACTIVIDAD</v>
          </cell>
        </row>
        <row r="1020">
          <cell r="B1020" t="str">
            <v>2.1.1.02.03.069</v>
          </cell>
          <cell r="C1020" t="str">
            <v>GASTOS DE REPRESENTACION</v>
          </cell>
        </row>
        <row r="1021">
          <cell r="B1021" t="str">
            <v>2.1.1.02.03.070</v>
          </cell>
          <cell r="C1021" t="str">
            <v>SUBSIDIO DE ANTEOJOS</v>
          </cell>
        </row>
        <row r="1022">
          <cell r="B1022" t="str">
            <v>2.1.1.02.03.072</v>
          </cell>
          <cell r="C1022" t="str">
            <v>PRIMA DE ALIMENTACION</v>
          </cell>
        </row>
        <row r="1023">
          <cell r="B1023" t="str">
            <v>2.1.1.02.03.076</v>
          </cell>
          <cell r="C1023" t="str">
            <v>AUXILIO DE MOVILIZACION</v>
          </cell>
        </row>
        <row r="1024">
          <cell r="B1024" t="str">
            <v>2.1.1.02.03.085</v>
          </cell>
          <cell r="C1024" t="str">
            <v xml:space="preserve">INDEMNIZACION COMPENSATORIO HORAS EXTRA </v>
          </cell>
        </row>
        <row r="1025">
          <cell r="B1025" t="str">
            <v>2.1.1.02.03.086</v>
          </cell>
          <cell r="C1025" t="str">
            <v>PRIMA O AUXILIO DE MATERNIDAD</v>
          </cell>
        </row>
        <row r="1026">
          <cell r="B1026" t="str">
            <v>2.1.1.02.03.087</v>
          </cell>
          <cell r="C1026" t="str">
            <v>PRIMA DE TRANSPORTE Y MANUTENCION</v>
          </cell>
        </row>
        <row r="1027">
          <cell r="B1027" t="str">
            <v>2.1.1.02.03.088</v>
          </cell>
          <cell r="C1027" t="str">
            <v>PRIMA DE MATRIMONIO</v>
          </cell>
        </row>
        <row r="1028">
          <cell r="B1028" t="str">
            <v>2.1.1.02.03.089</v>
          </cell>
          <cell r="C1028" t="str">
            <v>BONIFICACION CARGO ACADEMICO ADMINISTRATIVO</v>
          </cell>
        </row>
        <row r="1029">
          <cell r="B1029" t="str">
            <v>2.1.1.02.03.090</v>
          </cell>
          <cell r="C1029" t="str">
            <v>BONIFICACION POR PRODUCTIVIDAD ACADEMICA</v>
          </cell>
        </row>
        <row r="1030">
          <cell r="B1030" t="str">
            <v>2.1.1.02.03.091</v>
          </cell>
          <cell r="C1030" t="str">
            <v>BONIFICACION EDUCADORES DE BASICA Y MEDIA</v>
          </cell>
        </row>
        <row r="1031">
          <cell r="B1031" t="str">
            <v>2.1.1.02.03.092</v>
          </cell>
          <cell r="C1031" t="str">
            <v>BONIFICACION SINDICAL</v>
          </cell>
        </row>
        <row r="1032">
          <cell r="B1032" t="str">
            <v>2.1.1.02.03.093</v>
          </cell>
          <cell r="C1032" t="str">
            <v>TRIENIOS</v>
          </cell>
        </row>
        <row r="1033">
          <cell r="B1033" t="str">
            <v>2.1.1.02.03.094</v>
          </cell>
          <cell r="C1033" t="str">
            <v>BONIFICACION ZONA DE DIFICIL ACCESO DOCENTES PRESCOLAR, BASICA Y MEDIA</v>
          </cell>
        </row>
        <row r="1034">
          <cell r="B1034" t="str">
            <v>2.1.1.02.03.095</v>
          </cell>
          <cell r="C1034" t="str">
            <v>BONIFICACION GRADO 14 DOCENTES PRESCOLAR, BASICA Y MEDIA</v>
          </cell>
        </row>
        <row r="1035">
          <cell r="B1035" t="str">
            <v>2.1.1.02.03.096</v>
          </cell>
          <cell r="C1035" t="str">
            <v>RECONOCIMIENTO ADICIONAL POR GESTION DIRECTIVOS DOCENTES PRESCOLAR, BASICA Y MEDIA</v>
          </cell>
        </row>
        <row r="1036">
          <cell r="B1036" t="str">
            <v>2.1.1.02.03.097</v>
          </cell>
          <cell r="C1036" t="str">
            <v>INCENTIVO POR JUBILACION</v>
          </cell>
        </row>
        <row r="1037">
          <cell r="B1037" t="str">
            <v>2.1.1.02.03.098</v>
          </cell>
          <cell r="C1037" t="str">
            <v>PRIMA DE COORDINACION ACADEMICA Y DISCIPLINA</v>
          </cell>
        </row>
        <row r="1038">
          <cell r="B1038" t="str">
            <v>2.1.1.02.03.099</v>
          </cell>
          <cell r="C1038" t="str">
            <v>REMUNERACION POR DEFUNCION</v>
          </cell>
        </row>
        <row r="1039">
          <cell r="B1039" t="str">
            <v>2.1.1.02.03.100</v>
          </cell>
          <cell r="C1039" t="str">
            <v>AUXILIOS SALUD VISUAL</v>
          </cell>
        </row>
        <row r="1040">
          <cell r="B1040" t="str">
            <v>2.1.1.02.03.101</v>
          </cell>
          <cell r="C1040" t="str">
            <v>AUXILIOS SALUD DENTAL</v>
          </cell>
        </row>
        <row r="1041">
          <cell r="B1041" t="str">
            <v>2.1.1.02.03.102</v>
          </cell>
          <cell r="C1041" t="str">
            <v>AUXILIOS SALUD AUDITIVA</v>
          </cell>
        </row>
        <row r="1042">
          <cell r="B1042" t="str">
            <v>2.1.1.02.03.103</v>
          </cell>
          <cell r="C1042" t="str">
            <v>AUXILIOS MEDICOS</v>
          </cell>
        </row>
        <row r="1043">
          <cell r="B1043" t="str">
            <v>2.1.1.02.03.104</v>
          </cell>
          <cell r="C1043" t="str">
            <v>AUXILIOS EDUCATIVOS</v>
          </cell>
        </row>
        <row r="1044">
          <cell r="B1044" t="str">
            <v>2.1.1.02.03.105</v>
          </cell>
          <cell r="C1044" t="str">
            <v>AUXILIOS POR ANTIGÃœEDAD</v>
          </cell>
        </row>
        <row r="1045">
          <cell r="B1045" t="str">
            <v>2.1.1.02.03.106</v>
          </cell>
          <cell r="C1045" t="str">
            <v>AUXILIOS PARA RECREACION</v>
          </cell>
        </row>
        <row r="1046">
          <cell r="B1046" t="str">
            <v>2.1.1.02.03.107</v>
          </cell>
          <cell r="C1046" t="str">
            <v>AUXILIOS PARA DESPLAZAMIENTO</v>
          </cell>
        </row>
        <row r="1047">
          <cell r="B1047" t="str">
            <v>2.1.1.02.03.108</v>
          </cell>
          <cell r="C1047" t="str">
            <v>PRIMA COMPENSATORIA</v>
          </cell>
        </row>
        <row r="1048">
          <cell r="B1048" t="str">
            <v>2.1.1.02.03.109</v>
          </cell>
          <cell r="C1048" t="str">
            <v>BONIFICACION POR ALTO RIESGO</v>
          </cell>
        </row>
        <row r="1049">
          <cell r="B1049" t="str">
            <v>2.1.1.02.03.110</v>
          </cell>
          <cell r="C1049" t="str">
            <v>PRIMA ESPECIAL</v>
          </cell>
        </row>
        <row r="1050">
          <cell r="B1050" t="str">
            <v>2.1.1.02.03.111</v>
          </cell>
          <cell r="C1050" t="str">
            <v>PRIMA DE ANTIGÃœEDAD</v>
          </cell>
        </row>
        <row r="1051">
          <cell r="B1051" t="str">
            <v>2.1.1.02.03.112</v>
          </cell>
          <cell r="C1051" t="str">
            <v>BONIFICACION ESPECIAL DE GESTION</v>
          </cell>
        </row>
        <row r="1052">
          <cell r="B1052" t="str">
            <v>2.1.1.02.03.113</v>
          </cell>
          <cell r="C1052" t="str">
            <v>PRIMA DE VACACIONES EXTRALEGAL</v>
          </cell>
        </row>
        <row r="1053">
          <cell r="B1053" t="str">
            <v>2.1.1.02.03.114</v>
          </cell>
          <cell r="C1053" t="str">
            <v>BONIFICACION PERMANENTE EXTRALEGAL</v>
          </cell>
        </row>
        <row r="1054">
          <cell r="B1054" t="str">
            <v>2.1.1.02.03.115</v>
          </cell>
          <cell r="C1054" t="str">
            <v>PRIMA EXTRALEGAL POR DISPONIBILIDAD BASE OPERACIONAL</v>
          </cell>
        </row>
        <row r="1055">
          <cell r="B1055" t="str">
            <v>2.1.1.02.03.116</v>
          </cell>
          <cell r="C1055" t="str">
            <v>BONIFICACION EXTRALEGAL POR DIRECCION PARA LOS DIRECTORES MILITARES</v>
          </cell>
        </row>
        <row r="1056">
          <cell r="B1056" t="str">
            <v>2.1.1.02.03.117</v>
          </cell>
          <cell r="C1056" t="str">
            <v>PRIMA DE INSTRUCCION</v>
          </cell>
        </row>
        <row r="1057">
          <cell r="B1057" t="str">
            <v>2.1.1.02.03.118</v>
          </cell>
          <cell r="C1057" t="str">
            <v>PARTICIPACION EN UTILIDADES</v>
          </cell>
        </row>
        <row r="1058">
          <cell r="B1058" t="str">
            <v>2.1.1.02.03.119</v>
          </cell>
          <cell r="C1058" t="str">
            <v>RECONOCIMIENTO POR PERMANENCIA EN EL SERVICIO PUBLICO - BOGOTA D.C.</v>
          </cell>
        </row>
        <row r="1059">
          <cell r="B1059" t="str">
            <v>2.1.1.02.03.123</v>
          </cell>
          <cell r="C1059" t="str">
            <v>PRIMA DE SERVICIOS</v>
          </cell>
        </row>
        <row r="1060">
          <cell r="B1060" t="str">
            <v>2.1.1.02.03.124</v>
          </cell>
          <cell r="C1060" t="str">
            <v>AUXILIO COMPENSATORIO DE COSTOS DE SERVICIOS PÚBLICOS</v>
          </cell>
        </row>
        <row r="1061">
          <cell r="B1061" t="str">
            <v>2.1.1.02.04</v>
          </cell>
          <cell r="C1061" t="str">
            <v>OTROS GASTOS DE PERSONAL - DISTRIBUCION PREVIO CONCEPTO DGPPN</v>
          </cell>
        </row>
        <row r="1062">
          <cell r="B1062" t="str">
            <v>2.1.1.02.04.001</v>
          </cell>
          <cell r="C1062" t="str">
            <v>OTROS GASTOS DE PERSONAL - PREVIO CONCEPTO DGPPN</v>
          </cell>
        </row>
        <row r="1063">
          <cell r="B1063" t="str">
            <v>2.1.2</v>
          </cell>
          <cell r="C1063" t="str">
            <v>ADQUISICION DE BIENES Y SERVICIOS</v>
          </cell>
        </row>
        <row r="1064">
          <cell r="B1064" t="str">
            <v>2.1.2.01</v>
          </cell>
          <cell r="C1064" t="str">
            <v>ADQUISICION DE ACTIVOS NO FINANCIEROS</v>
          </cell>
        </row>
        <row r="1065">
          <cell r="B1065" t="str">
            <v>2.1.2.01.01</v>
          </cell>
          <cell r="C1065" t="str">
            <v>ACTIVOS FIJOS</v>
          </cell>
        </row>
        <row r="1066">
          <cell r="B1066" t="str">
            <v>2.1.2.01.01.001</v>
          </cell>
          <cell r="C1066" t="str">
            <v>EDIFICACIONES Y ESTRUCTURAS</v>
          </cell>
        </row>
        <row r="1067">
          <cell r="B1067" t="str">
            <v>2.1.2.01.01.001.01</v>
          </cell>
          <cell r="C1067" t="str">
            <v>VIVIENDAS</v>
          </cell>
        </row>
        <row r="1068">
          <cell r="B1068" t="str">
            <v>2.1.2.01.01.001.01.01</v>
          </cell>
          <cell r="C1068" t="str">
            <v>EDIFICIOS UTILIZADOS PARA RESIDENCIA</v>
          </cell>
        </row>
        <row r="1069">
          <cell r="B1069" t="str">
            <v>2.1.2.01.01.001.01.02</v>
          </cell>
          <cell r="C1069" t="str">
            <v xml:space="preserve">CASAS FLOTANTES </v>
          </cell>
        </row>
        <row r="1070">
          <cell r="B1070" t="str">
            <v>2.1.2.01.01.001.01.03</v>
          </cell>
          <cell r="C1070" t="str">
            <v xml:space="preserve">BARCAZAS </v>
          </cell>
        </row>
        <row r="1071">
          <cell r="B1071" t="str">
            <v>2.1.2.01.01.001.01.04</v>
          </cell>
          <cell r="C1071" t="str">
            <v>VIVIENDAS MOVILES</v>
          </cell>
        </row>
        <row r="1072">
          <cell r="B1072" t="str">
            <v>2.1.2.01.01.001.01.05</v>
          </cell>
          <cell r="C1072" t="str">
            <v>COCHES HABITACION</v>
          </cell>
        </row>
        <row r="1073">
          <cell r="B1073" t="str">
            <v>2.1.2.01.01.001.01.06</v>
          </cell>
          <cell r="C1073" t="str">
            <v>MONUMENTOS PUBLICOS CONSIDERADOS PRINCIPALMENTE COMO VIVIENDAS</v>
          </cell>
        </row>
        <row r="1074">
          <cell r="B1074" t="str">
            <v>2.1.2.01.01.001.01.07</v>
          </cell>
          <cell r="C1074" t="str">
            <v>VIVIENDAS PARA PERSONAL MILITAR</v>
          </cell>
        </row>
        <row r="1075">
          <cell r="B1075" t="str">
            <v>2.1.2.01.01.001.01.08</v>
          </cell>
          <cell r="C1075" t="str">
            <v xml:space="preserve">CONSTRUCCIONES PREFABRICADAS </v>
          </cell>
        </row>
        <row r="1076">
          <cell r="B1076" t="str">
            <v>2.1.2.01.01.001.01.09</v>
          </cell>
          <cell r="C1076" t="str">
            <v>OTROS EDIFICIOS UTILIZADOS COMO RESIDENCIA</v>
          </cell>
        </row>
        <row r="1077">
          <cell r="B1077" t="str">
            <v>2.1.2.01.01.001.02</v>
          </cell>
          <cell r="C1077" t="str">
            <v>EDIFICACIONES DISTINTAS A VIVIENDAS</v>
          </cell>
        </row>
        <row r="1078">
          <cell r="B1078" t="str">
            <v>2.1.2.01.01.001.02.01</v>
          </cell>
          <cell r="C1078" t="str">
            <v>MONUMENTOS PUBLICOS NO RESIDENCIALES</v>
          </cell>
        </row>
        <row r="1079">
          <cell r="B1079" t="str">
            <v>2.1.2.01.01.001.02.02</v>
          </cell>
          <cell r="C1079" t="str">
            <v>EDIFICIOS INDUSTRIALES</v>
          </cell>
        </row>
        <row r="1080">
          <cell r="B1080" t="str">
            <v>2.1.2.01.01.001.02.03</v>
          </cell>
          <cell r="C1080" t="str">
            <v>EDIFICIOS COMERCIALES</v>
          </cell>
        </row>
        <row r="1081">
          <cell r="B1081" t="str">
            <v>2.1.2.01.01.001.02.04</v>
          </cell>
          <cell r="C1081" t="str">
            <v>EDIFICIOS PUBLICOS DE ENTRETENIMIENTO</v>
          </cell>
        </row>
        <row r="1082">
          <cell r="B1082" t="str">
            <v>2.1.2.01.01.001.02.05</v>
          </cell>
          <cell r="C1082" t="str">
            <v>EDIFICIOS DE HOTELES</v>
          </cell>
        </row>
        <row r="1083">
          <cell r="B1083" t="str">
            <v>2.1.2.01.01.001.02.06</v>
          </cell>
          <cell r="C1083" t="str">
            <v>RESTAURANTES</v>
          </cell>
        </row>
        <row r="1084">
          <cell r="B1084" t="str">
            <v>2.1.2.01.01.001.02.07</v>
          </cell>
          <cell r="C1084" t="str">
            <v>EDIFICIOS EDUCATIVOS</v>
          </cell>
        </row>
        <row r="1085">
          <cell r="B1085" t="str">
            <v>2.1.2.01.01.001.02.08</v>
          </cell>
          <cell r="C1085" t="str">
            <v>EDIFICIOS RELACIONADOS CON SALUD</v>
          </cell>
        </row>
        <row r="1086">
          <cell r="B1086" t="str">
            <v>2.1.2.01.01.001.02.09</v>
          </cell>
          <cell r="C1086" t="str">
            <v>PRISIONES</v>
          </cell>
        </row>
        <row r="1087">
          <cell r="B1087" t="str">
            <v>2.1.2.01.01.001.02.10</v>
          </cell>
          <cell r="C1087" t="str">
            <v>EDIFICIOS Y ESTRUCTURAS PARA FINES MILITARES</v>
          </cell>
        </row>
        <row r="1088">
          <cell r="B1088" t="str">
            <v>2.1.2.01.01.001.02.11</v>
          </cell>
          <cell r="C1088" t="str">
            <v>INSTALACIONES RECREATIVAS</v>
          </cell>
        </row>
        <row r="1089">
          <cell r="B1089" t="str">
            <v>2.1.2.01.01.001.02.12</v>
          </cell>
          <cell r="C1089" t="str">
            <v>CENTROS DE CONVENCIONES Y CONGRESOS</v>
          </cell>
        </row>
        <row r="1090">
          <cell r="B1090" t="str">
            <v>2.1.2.01.01.001.02.13</v>
          </cell>
          <cell r="C1090" t="str">
            <v>EDIFICIOS AGRICOLAS NO RESIDENCIALES</v>
          </cell>
        </row>
        <row r="1091">
          <cell r="B1091" t="str">
            <v>2.1.2.01.01.001.02.14</v>
          </cell>
          <cell r="C1091" t="str">
            <v>OTROS EDIFICIOS NO RESIDENCIALES</v>
          </cell>
        </row>
        <row r="1092">
          <cell r="B1092" t="str">
            <v>2.1.2.01.01.001.03</v>
          </cell>
          <cell r="C1092" t="str">
            <v>OTRAS ESTRUCTURAS</v>
          </cell>
        </row>
        <row r="1093">
          <cell r="B1093" t="str">
            <v>2.1.2.01.01.001.03.01</v>
          </cell>
          <cell r="C1093" t="str">
            <v xml:space="preserve">MONUMENTOS PUBLICOS </v>
          </cell>
        </row>
        <row r="1094">
          <cell r="B1094" t="str">
            <v>2.1.2.01.01.001.03.02</v>
          </cell>
          <cell r="C1094" t="str">
            <v>AUTOPISTAS, CARRETERAS, CALLES</v>
          </cell>
        </row>
        <row r="1095">
          <cell r="B1095" t="str">
            <v>2.1.2.01.01.001.03.03</v>
          </cell>
          <cell r="C1095" t="str">
            <v>FERROCARRILES</v>
          </cell>
        </row>
        <row r="1096">
          <cell r="B1096" t="str">
            <v>2.1.2.01.01.001.03.04</v>
          </cell>
          <cell r="C1096" t="str">
            <v>PISTAS DE ATERRIZAJE</v>
          </cell>
        </row>
        <row r="1097">
          <cell r="B1097" t="str">
            <v>2.1.2.01.01.001.03.05</v>
          </cell>
          <cell r="C1097" t="str">
            <v>PUENTES</v>
          </cell>
        </row>
        <row r="1098">
          <cell r="B1098" t="str">
            <v>2.1.2.01.01.001.03.06</v>
          </cell>
          <cell r="C1098" t="str">
            <v>CARRETERAS ELEVADAS</v>
          </cell>
        </row>
        <row r="1099">
          <cell r="B1099" t="str">
            <v>2.1.2.01.01.001.03.07</v>
          </cell>
          <cell r="C1099" t="str">
            <v>TUNELES</v>
          </cell>
        </row>
        <row r="1100">
          <cell r="B1100" t="str">
            <v>2.1.2.01.01.001.03.08</v>
          </cell>
          <cell r="C1100" t="str">
            <v>ACUEDUCTOS Y OTROS CONDUCTOS DE SUMINISTROS DE AGUAS, EXCEPTO GASODUCTOS</v>
          </cell>
        </row>
        <row r="1101">
          <cell r="B1101" t="str">
            <v>2.1.2.01.01.001.03.09</v>
          </cell>
          <cell r="C1101" t="str">
            <v>PUERTOS, VIAS NAVEGABLES E INSTALACIONES CONEXAS</v>
          </cell>
        </row>
        <row r="1102">
          <cell r="B1102" t="str">
            <v>2.1.2.01.01.001.03.10</v>
          </cell>
          <cell r="C1102" t="str">
            <v>REPRESAS</v>
          </cell>
        </row>
        <row r="1103">
          <cell r="B1103" t="str">
            <v>2.1.2.01.01.001.03.11</v>
          </cell>
          <cell r="C1103" t="str">
            <v>SISTEMAS DE RIEGO Y OBRAS HIDRAULICAS</v>
          </cell>
        </row>
        <row r="1104">
          <cell r="B1104" t="str">
            <v>2.1.2.01.01.001.03.12</v>
          </cell>
          <cell r="C1104" t="str">
            <v>TUBERIAS DE LARGA DISTANCIA</v>
          </cell>
        </row>
        <row r="1105">
          <cell r="B1105" t="str">
            <v>2.1.2.01.01.001.03.13</v>
          </cell>
          <cell r="C1105" t="str">
            <v>OBRAS PARA LA COMUNICACION DE LARGA DISTANCIA Y LAS LINEAS ELECTRICAS CABLES</v>
          </cell>
        </row>
        <row r="1106">
          <cell r="B1106" t="str">
            <v>2.1.2.01.01.001.03.14</v>
          </cell>
          <cell r="C1106" t="str">
            <v>GASODUCTOS Y OLEODUCTOS</v>
          </cell>
        </row>
        <row r="1107">
          <cell r="B1107" t="str">
            <v>2.1.2.01.01.001.03.15</v>
          </cell>
          <cell r="C1107" t="str">
            <v>CABLES LOCALES Y OBRAS CONEXAS</v>
          </cell>
        </row>
        <row r="1108">
          <cell r="B1108" t="str">
            <v>2.1.2.01.01.001.03.16</v>
          </cell>
          <cell r="C1108" t="str">
            <v>ALCANTARILLAS Y PLANTAS DE TRATAMIENTO DE AGUA</v>
          </cell>
        </row>
        <row r="1109">
          <cell r="B1109" t="str">
            <v>2.1.2.01.01.001.03.17</v>
          </cell>
          <cell r="C1109" t="str">
            <v>CONSTRUCCIONES EN MINAS Y PLANTAS INDUSTRIALES</v>
          </cell>
        </row>
        <row r="1110">
          <cell r="B1110" t="str">
            <v>2.1.2.01.01.001.03.18</v>
          </cell>
          <cell r="C1110" t="str">
            <v>CONSTRUCCIONES DEPORTIVAS AL AIRE LIBRE</v>
          </cell>
        </row>
        <row r="1111">
          <cell r="B1111" t="str">
            <v>2.1.2.01.01.001.03.19</v>
          </cell>
          <cell r="C1111" t="str">
            <v>OTRAS OBRAS DE INGENIERIA CIVIL</v>
          </cell>
        </row>
        <row r="1112">
          <cell r="B1112" t="str">
            <v>2.1.2.01.01.001.04</v>
          </cell>
          <cell r="C1112" t="str">
            <v>MEJORAS DE TIERRAS Y TERRENOS</v>
          </cell>
        </row>
        <row r="1113">
          <cell r="B1113" t="str">
            <v>2.1.2.01.01.002</v>
          </cell>
          <cell r="C1113" t="str">
            <v>SISTEMAS DE ARMAMENTO</v>
          </cell>
        </row>
        <row r="1114">
          <cell r="B1114" t="str">
            <v>2.1.2.01.01.002.01</v>
          </cell>
          <cell r="C1114" t="str">
            <v>BUQUES DE GUERRA</v>
          </cell>
        </row>
        <row r="1115">
          <cell r="B1115" t="str">
            <v>2.1.2.01.01.002.02</v>
          </cell>
          <cell r="C1115" t="str">
            <v>SUBMARINOS</v>
          </cell>
        </row>
        <row r="1116">
          <cell r="B1116" t="str">
            <v>2.1.2.01.01.002.03</v>
          </cell>
          <cell r="C1116" t="str">
            <v>AERONAVES MILITARES</v>
          </cell>
        </row>
        <row r="1117">
          <cell r="B1117" t="str">
            <v>2.1.2.01.01.002.04</v>
          </cell>
          <cell r="C1117" t="str">
            <v>TANQUES</v>
          </cell>
        </row>
        <row r="1118">
          <cell r="B1118" t="str">
            <v>2.1.2.01.01.002.05</v>
          </cell>
          <cell r="C1118" t="str">
            <v>DISPOSITIVOS DE TRANSPORTE</v>
          </cell>
        </row>
        <row r="1119">
          <cell r="B1119" t="str">
            <v>2.1.2.01.01.002.06</v>
          </cell>
          <cell r="C1119" t="str">
            <v>LANZAMISILES</v>
          </cell>
        </row>
        <row r="1120">
          <cell r="B1120" t="str">
            <v>2.1.2.01.01.002.07</v>
          </cell>
          <cell r="C1120" t="str">
            <v>OTROS SISTEMAS DE ARMAMENTOS</v>
          </cell>
        </row>
        <row r="1121">
          <cell r="B1121" t="str">
            <v>2.1.2.01.01.003</v>
          </cell>
          <cell r="C1121" t="str">
            <v>MAQUINARIA Y EQUIPO</v>
          </cell>
        </row>
        <row r="1122">
          <cell r="B1122" t="str">
            <v>2.1.2.01.01.003.01</v>
          </cell>
          <cell r="C1122" t="str">
            <v>MAQUINARIA PARA USO GENERAL</v>
          </cell>
        </row>
        <row r="1123">
          <cell r="B1123" t="str">
            <v>2.1.2.01.01.003.01.01</v>
          </cell>
          <cell r="C1123" t="str">
            <v>MOTORES Y TURBINAS Y SUS PARTES</v>
          </cell>
        </row>
        <row r="1124">
          <cell r="B1124" t="str">
            <v>2.1.2.01.01.003.01.02</v>
          </cell>
          <cell r="C1124" t="str">
            <v>BOMBAS, COMPRESORES, MOTORES DE FUERZA HIDRAULICA Y MOTORES DE POTENCIA NEUMATICA Y VALVULAS Y SUS PARTES Y PIEZAS</v>
          </cell>
        </row>
        <row r="1125">
          <cell r="B1125" t="str">
            <v>2.1.2.01.01.003.01.03</v>
          </cell>
          <cell r="C1125" t="str">
            <v>COJINES, ENGRANAJES, RUEDAS DE FICCION Y ELEMENTOS DE TRANSMISION Y SUS PARTES Y PIEZAS</v>
          </cell>
        </row>
        <row r="1126">
          <cell r="B1126" t="str">
            <v>2.1.2.01.01.003.01.04</v>
          </cell>
          <cell r="C1126" t="str">
            <v>HORNOS Y QUEMADORES PARA ALIMENTACION DE HOGARES Y SUS PARTES Y PIEZAS</v>
          </cell>
        </row>
        <row r="1127">
          <cell r="B1127" t="str">
            <v>2.1.2.01.01.003.01.05</v>
          </cell>
          <cell r="C1127" t="str">
            <v>EQUIPOS DE ELEVACION Y MANIPULACION Y SUS PARTES Y PIEZAS</v>
          </cell>
        </row>
        <row r="1128">
          <cell r="B1128" t="str">
            <v>2.1.2.01.01.003.01.06</v>
          </cell>
          <cell r="C1128" t="str">
            <v>OTRAS MAQUINAS PARA USOS GENERALES Y SUS PARTES Y PIEZAS</v>
          </cell>
        </row>
        <row r="1129">
          <cell r="B1129" t="str">
            <v>2.1.2.01.01.003.02</v>
          </cell>
          <cell r="C1129" t="str">
            <v>MAQUINARIA PARA USOS ESPECIALES</v>
          </cell>
        </row>
        <row r="1130">
          <cell r="B1130" t="str">
            <v>2.1.2.01.01.003.02.01</v>
          </cell>
          <cell r="C1130" t="str">
            <v>MAQUINARIA AGROPECUARIA O SILVICOLA Y SUS PARTES Y PIEZAS</v>
          </cell>
        </row>
        <row r="1131">
          <cell r="B1131" t="str">
            <v>2.1.2.01.01.003.02.02</v>
          </cell>
          <cell r="C1131" t="str">
            <v>MAQUINAS HERRAMIENTAS Y SUS PARTES, PIEZAS Y ACCESORIOS</v>
          </cell>
        </row>
        <row r="1132">
          <cell r="B1132" t="str">
            <v>2.1.2.01.01.003.02.03</v>
          </cell>
          <cell r="C1132" t="str">
            <v>MAQUINARIA PARA LA INDUSTRIA METALURGICA Y SUS PARTES Y PIEZAS</v>
          </cell>
        </row>
        <row r="1133">
          <cell r="B1133" t="str">
            <v>2.1.2.01.01.003.02.04</v>
          </cell>
          <cell r="C1133" t="str">
            <v>MAQUINARIA PARA LA MINERIA, LA EXPLOTACION DE CANTERAS Y LA CONSTRUCCION Y SUS PARTES Y PIEZAS</v>
          </cell>
        </row>
        <row r="1134">
          <cell r="B1134" t="str">
            <v>2.1.2.01.01.003.02.05</v>
          </cell>
          <cell r="C1134" t="str">
            <v>MAQUINARIA PARA LA ELABORACION DE ALIMENTOS, BEBIDAS Y TABACO, Y SUS PARTES Y PIEZAS</v>
          </cell>
        </row>
        <row r="1135">
          <cell r="B1135" t="str">
            <v>2.1.2.01.01.003.02.06</v>
          </cell>
          <cell r="C1135" t="str">
            <v>MAQUINARIA PARA LA FABRICACION DE TEXTILES, PRENDAS DE VESTIR Y ARTICULOS DE CUERO, Y SUS PARTES Y PIEZAS</v>
          </cell>
        </row>
        <row r="1136">
          <cell r="B1136" t="str">
            <v>2.1.2.01.01.003.02.07</v>
          </cell>
          <cell r="C1136" t="str">
            <v>APARATOS DE USO DOMESTICO Y SUS PARTES Y PIEZAS</v>
          </cell>
        </row>
        <row r="1137">
          <cell r="B1137" t="str">
            <v>2.1.2.01.01.003.02.08</v>
          </cell>
          <cell r="C1137" t="str">
            <v>OTRA MAQUINARIA PARA USOS ESPECIALES Y SUS PARTES Y PIEZAS</v>
          </cell>
        </row>
        <row r="1138">
          <cell r="B1138" t="str">
            <v>2.1.2.01.01.003.03</v>
          </cell>
          <cell r="C1138" t="str">
            <v>MAQUINARIA DE OFICINA, CONTABILIDAD E INFORMATICA</v>
          </cell>
        </row>
        <row r="1139">
          <cell r="B1139" t="str">
            <v>2.1.2.01.01.003.03.01</v>
          </cell>
          <cell r="C1139" t="str">
            <v>MAQUINAS PARA OFICINA Y CONTABILIDAD, Y SUS PARTES Y ACCESORIOS</v>
          </cell>
        </row>
        <row r="1140">
          <cell r="B1140" t="str">
            <v>2.1.2.01.01.003.03.02</v>
          </cell>
          <cell r="C1140" t="str">
            <v>MAQUINARIA DE INFORMATICA Y SUS PARTES, PIEZAS Y ACCESORIOS</v>
          </cell>
        </row>
        <row r="1141">
          <cell r="B1141" t="str">
            <v>2.1.2.01.01.003.04</v>
          </cell>
          <cell r="C1141" t="str">
            <v>MAQUINARIA Y APARATOS ELECTRICOS</v>
          </cell>
        </row>
        <row r="1142">
          <cell r="B1142" t="str">
            <v>2.1.2.01.01.003.04.01</v>
          </cell>
          <cell r="C1142" t="str">
            <v>MOTORES, GENERADORES Y TRANSFORMADORES ELECTRICOS Y SUS PARTES Y PIEZAS</v>
          </cell>
        </row>
        <row r="1143">
          <cell r="B1143" t="str">
            <v>2.1.2.01.01.003.04.02</v>
          </cell>
          <cell r="C1143" t="str">
            <v>APARATOS DE CONTROL ELECTRICO Y DISTRIBUCION DE ELECTRICIDAD Y SUS PARTES Y PIEZAS</v>
          </cell>
        </row>
        <row r="1144">
          <cell r="B1144" t="str">
            <v>2.1.2.01.01.003.04.03</v>
          </cell>
          <cell r="C1144" t="str">
            <v>HILOS Y CABLES AISLADOS, CABLE DE FIBRA OPTICA</v>
          </cell>
        </row>
        <row r="1145">
          <cell r="B1145" t="str">
            <v>2.1.2.01.01.003.04.04</v>
          </cell>
          <cell r="C1145" t="str">
            <v>ACUMULADORES, PILAS Y BATERIAS PRIMARIAS Y SUS PARTES Y PIEZAS</v>
          </cell>
        </row>
        <row r="1146">
          <cell r="B1146" t="str">
            <v>2.1.2.01.01.003.04.05</v>
          </cell>
          <cell r="C1146" t="str">
            <v>LAMPARAS ELECTRICAS DE INCANDESCENCIA O DESCARGA LAMPARAS DE ARCO, EQUIPO PARA ALUMBRADO ELECTRICO, SUS PARTES Y PIEZAS</v>
          </cell>
        </row>
        <row r="1147">
          <cell r="B1147" t="str">
            <v>2.1.2.01.01.003.04.06</v>
          </cell>
          <cell r="C1147" t="str">
            <v>OTRO EQUIPO ELECTRICO Y SUS PARTES Y PIEZAS</v>
          </cell>
        </row>
        <row r="1148">
          <cell r="B1148" t="str">
            <v>2.1.2.01.01.003.05</v>
          </cell>
          <cell r="C1148" t="str">
            <v>EQUIPO Y APARATOS DE RADIO, TELEVISION Y COMUNICACIONES</v>
          </cell>
        </row>
        <row r="1149">
          <cell r="B1149" t="str">
            <v>2.1.2.01.01.003.05.01</v>
          </cell>
          <cell r="C1149" t="str">
            <v>VALVULAS Y TUBOS ELECTRONICOS, COMPONENTES ELECTRONICOS, SUS PARTES Y PIEZAS</v>
          </cell>
        </row>
        <row r="1150">
          <cell r="B1150" t="str">
            <v>2.1.2.01.01.003.05.02</v>
          </cell>
          <cell r="C1150" t="str">
            <v>APARATOS TRANSMISORES DE TELEVISION Y RADIO, TELEVISION, VIDEO Y CAMARAS DIGITALES, TELEFONOS</v>
          </cell>
        </row>
        <row r="1151">
          <cell r="B1151" t="str">
            <v>2.1.2.01.01.003.05.03</v>
          </cell>
          <cell r="C1151" t="str">
            <v>RADIORRECEPTORES Y RECEPTORES DE TELEVISION, APARATOS PARA LA GRABACION Y REPRODUCCION DE SONIDO Y VIDEO, MICROFONOS, ALTAVOCES, AMPLIFICADORES, ETC.</v>
          </cell>
        </row>
        <row r="1152">
          <cell r="B1152" t="str">
            <v>2.1.2.01.01.003.05.04</v>
          </cell>
          <cell r="C1152" t="str">
            <v>PARTES Y PIEZAS DE LOS PRODUCTOS DE LAS CLASES 4721 A 4733 Y 4822</v>
          </cell>
        </row>
        <row r="1153">
          <cell r="B1153" t="str">
            <v>2.1.2.01.01.003.05.05</v>
          </cell>
          <cell r="C1153" t="str">
            <v>DISCOS, CINTAS, DISPOSITIVOS DE ALMACENAMIENTO EN ESTADO SOLIDO NO VOLATILES Y OTROS MEDIOS, NO GRABADOS</v>
          </cell>
        </row>
        <row r="1154">
          <cell r="B1154" t="str">
            <v>2.1.2.01.01.003.05.06</v>
          </cell>
          <cell r="C1154" t="str">
            <v>GRABACIONES DE AUDIO, VIDEO Y OTROS DISCOS, CINTAS Y OTROS MEDIOS FISICOS</v>
          </cell>
        </row>
        <row r="1155">
          <cell r="B1155" t="str">
            <v>2.1.2.01.01.003.05.07</v>
          </cell>
          <cell r="C1155" t="str">
            <v>TARJETAS CON BANDAS MAGNETICAS O PLAQUETAS CHIP</v>
          </cell>
        </row>
        <row r="1156">
          <cell r="B1156" t="str">
            <v>2.1.2.01.01.003.06</v>
          </cell>
          <cell r="C1156" t="str">
            <v>APARATOS MEDICOS, INSTRUMENTOS OPTICOS Y DE PRECISION, RELOJES</v>
          </cell>
        </row>
        <row r="1157">
          <cell r="B1157" t="str">
            <v>2.1.2.01.01.003.06.01</v>
          </cell>
          <cell r="C1157" t="str">
            <v>APARATOS MEDICOS Y QUIRURGICOS Y APARATOS ORTESICOS Y PROTESICOS</v>
          </cell>
        </row>
        <row r="1158">
          <cell r="B1158" t="str">
            <v>2.1.2.01.01.003.06.02</v>
          </cell>
          <cell r="C1158" t="str">
            <v>INSTRUMENTOS Y APARATOS DE MEDICION, VERIFICACION, ANALISIS, DE NAVEGACION Y PARA OTROS FINES EXCEPTO INSTRUMENTOS OPTICOS INSTRUMENTOS DE CONTROL DE PROCESOS INDUSTRIALES, SUS PARTES, PIEZAS Y ACCESORIOS</v>
          </cell>
        </row>
        <row r="1159">
          <cell r="B1159" t="str">
            <v>2.1.2.01.01.003.06.03</v>
          </cell>
          <cell r="C1159" t="str">
            <v>INSTRUMENTOS OPTICOS Y EQUIPO FOTOGRAFICO, PARTES, PIEZAS Y ACCESORIOS</v>
          </cell>
        </row>
        <row r="1160">
          <cell r="B1160" t="str">
            <v>2.1.2.01.01.003.06.04</v>
          </cell>
          <cell r="C1160" t="str">
            <v>RELOJES Y SUS PARTES Y PIEZAS</v>
          </cell>
        </row>
        <row r="1161">
          <cell r="B1161" t="str">
            <v>2.1.2.01.01.003.07</v>
          </cell>
          <cell r="C1161" t="str">
            <v>EQUIPO DE TRANSPORTE</v>
          </cell>
        </row>
        <row r="1162">
          <cell r="B1162" t="str">
            <v>2.1.2.01.01.003.07.01</v>
          </cell>
          <cell r="C1162" t="str">
            <v>VEHICULOS AUTOMOTORES, REMOLQUES Y SEMIRREMOLQUES, Y SUS PARTES, PIEZAS Y ACCESORIOS</v>
          </cell>
        </row>
        <row r="1163">
          <cell r="B1163" t="str">
            <v>2.1.2.01.01.003.07.02</v>
          </cell>
          <cell r="C1163" t="str">
            <v>CARROCERIAS INCLUSO CABINAS PARA VEHICULOS AUTOMOTORES, REMOLQUES Y SEMIRREMOLQUES, Y SUS PARTES, PIEZAS Y ACCESORIOS</v>
          </cell>
        </row>
        <row r="1164">
          <cell r="B1164" t="str">
            <v>2.1.2.01.01.003.07.03</v>
          </cell>
          <cell r="C1164" t="str">
            <v>BUQUES</v>
          </cell>
        </row>
        <row r="1165">
          <cell r="B1165" t="str">
            <v>2.1.2.01.01.003.07.04</v>
          </cell>
          <cell r="C1165" t="str">
            <v>EMBARCACIONES PARA DEPORTES Y RECREO</v>
          </cell>
        </row>
        <row r="1166">
          <cell r="B1166" t="str">
            <v>2.1.2.01.01.003.07.05</v>
          </cell>
          <cell r="C1166" t="str">
            <v>LOCOMOTORAS Y MATERIAL RODANTE DE FERROCARRIL Y TRANVIA, Y SUS PARTES Y PIEZAS</v>
          </cell>
        </row>
        <row r="1167">
          <cell r="B1167" t="str">
            <v>2.1.2.01.01.003.07.06</v>
          </cell>
          <cell r="C1167" t="str">
            <v>AERONAVES Y NAVES ESPACIALES, Y SUS PARTES Y PIEZAS</v>
          </cell>
        </row>
        <row r="1168">
          <cell r="B1168" t="str">
            <v>2.1.2.01.01.003.07.07</v>
          </cell>
          <cell r="C1168" t="str">
            <v>OTRO EQUIPO DE TRANSPORTE, Y SUS PARTES Y PIEZAS</v>
          </cell>
        </row>
        <row r="1169">
          <cell r="B1169" t="str">
            <v>2.1.2.01.01.003.07.07.01</v>
          </cell>
          <cell r="C1169" t="str">
            <v>MOTOCICLETAS Y SIDECARES VEHICULOS LATERALES A LAS MOTOCICLETAS</v>
          </cell>
        </row>
        <row r="1170">
          <cell r="B1170" t="str">
            <v>2.1.2.01.01.003.07.07.02</v>
          </cell>
          <cell r="C1170" t="str">
            <v>BICICLETAS Y SILLONES DE RUEDAS PARA DISCAPACITADOS</v>
          </cell>
        </row>
        <row r="1171">
          <cell r="B1171" t="str">
            <v>2.1.2.01.01.003.07.07.03</v>
          </cell>
          <cell r="C1171" t="str">
            <v>VEHICULOS N.C.P. SIN PROPULSION MECANICA</v>
          </cell>
        </row>
        <row r="1172">
          <cell r="B1172" t="str">
            <v>2.1.2.01.01.003.07.07.04</v>
          </cell>
          <cell r="C1172" t="str">
            <v>PARTES Y PIEZAS PARA LOS PRODUCTOS DE LAS CLASES 4991 Y 4992</v>
          </cell>
        </row>
        <row r="1173">
          <cell r="B1173" t="str">
            <v>2.1.2.01.01.003.08</v>
          </cell>
          <cell r="C1173" t="str">
            <v>EQUIPO MILITAR Y POLICIA</v>
          </cell>
        </row>
        <row r="1174">
          <cell r="B1174" t="str">
            <v>2.1.2.01.01.003.08.01</v>
          </cell>
          <cell r="C1174" t="str">
            <v>ARMAS</v>
          </cell>
        </row>
        <row r="1175">
          <cell r="B1175" t="str">
            <v>2.1.2.01.01.003.08.02</v>
          </cell>
          <cell r="C1175" t="str">
            <v>EQUIPO DE ALOJAMIENTO Y CAMPAÃ‘A</v>
          </cell>
        </row>
        <row r="1176">
          <cell r="B1176" t="str">
            <v>2.1.2.01.01.003.08.03</v>
          </cell>
          <cell r="C1176" t="str">
            <v>EQUIPO DE INTELIGENCIA</v>
          </cell>
        </row>
        <row r="1177">
          <cell r="B1177" t="str">
            <v>2.1.2.01.01.003.08.04</v>
          </cell>
          <cell r="C1177" t="str">
            <v>EQUIPO MILITAR Y DE SEGURIDAD</v>
          </cell>
        </row>
        <row r="1178">
          <cell r="B1178" t="str">
            <v>2.1.2.01.01.003.08.05</v>
          </cell>
          <cell r="C1178" t="str">
            <v>EQUIPO POLICIA JUDICIAL</v>
          </cell>
        </row>
        <row r="1179">
          <cell r="B1179" t="str">
            <v>2.1.2.01.01.003.08.06</v>
          </cell>
          <cell r="C1179" t="str">
            <v>EQUIPO ANTIMOTINES</v>
          </cell>
        </row>
        <row r="1180">
          <cell r="B1180" t="str">
            <v>2.1.2.01.01.003.08.07</v>
          </cell>
          <cell r="C1180" t="str">
            <v>OTROS EQUIPOS</v>
          </cell>
        </row>
        <row r="1181">
          <cell r="B1181" t="str">
            <v>2.1.2.01.01.004</v>
          </cell>
          <cell r="C1181" t="str">
            <v>ACTIVOS FIJOS NO CLASIFICADOS COMO MAQUINARIA Y EQUIPO</v>
          </cell>
        </row>
        <row r="1182">
          <cell r="B1182" t="str">
            <v>2.1.2.01.01.004.01</v>
          </cell>
          <cell r="C1182" t="str">
            <v>MUEBLES, INSTRUMENTOS MUSICALES, ARTICULOS DE DEPORTE Y ANTIGÃœEDADES</v>
          </cell>
        </row>
        <row r="1183">
          <cell r="B1183" t="str">
            <v>2.1.2.01.01.004.01.01</v>
          </cell>
          <cell r="C1183" t="str">
            <v>MUEBLES</v>
          </cell>
        </row>
        <row r="1184">
          <cell r="B1184" t="str">
            <v>2.1.2.01.01.004.01.01.01</v>
          </cell>
          <cell r="C1184" t="str">
            <v>ASIENTOS</v>
          </cell>
        </row>
        <row r="1185">
          <cell r="B1185" t="str">
            <v>2.1.2.01.01.004.01.01.02</v>
          </cell>
          <cell r="C1185" t="str">
            <v>MUEBLES DEL TIPO UTILIZADO EN LA OFICINA</v>
          </cell>
        </row>
        <row r="1186">
          <cell r="B1186" t="str">
            <v>2.1.2.01.01.004.01.01.03</v>
          </cell>
          <cell r="C1186" t="str">
            <v>MUEBLES DE MADERA, DEL TIPO USADO EN LA COCINA</v>
          </cell>
        </row>
        <row r="1187">
          <cell r="B1187" t="str">
            <v>2.1.2.01.01.004.01.01.04</v>
          </cell>
          <cell r="C1187" t="str">
            <v>OTROS MUEBLES N.C.P.</v>
          </cell>
        </row>
        <row r="1188">
          <cell r="B1188" t="str">
            <v>2.1.2.01.01.004.01.01.05</v>
          </cell>
          <cell r="C1188" t="str">
            <v>SOMIERES, COLCHONES CON MUEBLES, RELLENOS O GUARNECIDOS INTERIORMENTE CON CUALQUIER MATERIAL, DE CAUCHO O PLASTICOS CELULARES, RECUBIERTOS O NO</v>
          </cell>
        </row>
        <row r="1189">
          <cell r="B1189" t="str">
            <v>2.1.2.01.01.004.01.01.06</v>
          </cell>
          <cell r="C1189" t="str">
            <v>PARTES Y PIEZAS DE MUEBLES</v>
          </cell>
        </row>
        <row r="1190">
          <cell r="B1190" t="str">
            <v>2.1.2.01.01.004.01.02</v>
          </cell>
          <cell r="C1190" t="str">
            <v>INSTRUMENTOS MUSICALES</v>
          </cell>
        </row>
        <row r="1191">
          <cell r="B1191" t="str">
            <v>2.1.2.01.01.004.01.03</v>
          </cell>
          <cell r="C1191" t="str">
            <v>ARTICULOS DE DEPORTE</v>
          </cell>
        </row>
        <row r="1192">
          <cell r="B1192" t="str">
            <v>2.1.2.01.01.004.01.04</v>
          </cell>
          <cell r="C1192" t="str">
            <v>ANTIGÃœEDADES U OTROS OBJETOS DE ARTE</v>
          </cell>
        </row>
        <row r="1193">
          <cell r="B1193" t="str">
            <v>2.1.2.01.01.005</v>
          </cell>
          <cell r="C1193" t="str">
            <v>OTROS ACTIVOS FIJOS</v>
          </cell>
        </row>
        <row r="1194">
          <cell r="B1194" t="str">
            <v>2.1.2.01.01.005.01</v>
          </cell>
          <cell r="C1194" t="str">
            <v>RECURSOS BIOLOGICOS CULTIVADOS</v>
          </cell>
        </row>
        <row r="1195">
          <cell r="B1195" t="str">
            <v>2.1.2.01.01.005.01.01</v>
          </cell>
          <cell r="C1195" t="str">
            <v>RECURSOS ANIMALES QUE GENERAN PRODUCTOS EN FORMA REPETIDA</v>
          </cell>
        </row>
        <row r="1196">
          <cell r="B1196" t="str">
            <v>2.1.2.01.01.005.01.01.01</v>
          </cell>
          <cell r="C1196" t="str">
            <v>ANIMALES DE CRIA</v>
          </cell>
        </row>
        <row r="1197">
          <cell r="B1197" t="str">
            <v>2.1.2.01.01.005.01.01.02</v>
          </cell>
          <cell r="C1197" t="str">
            <v>GANADO LECHERO</v>
          </cell>
        </row>
        <row r="1198">
          <cell r="B1198" t="str">
            <v>2.1.2.01.01.005.01.01.03</v>
          </cell>
          <cell r="C1198" t="str">
            <v>ANIMALES DE TIRO</v>
          </cell>
        </row>
        <row r="1199">
          <cell r="B1199" t="str">
            <v>2.1.2.01.01.005.01.01.04</v>
          </cell>
          <cell r="C1199" t="str">
            <v>ANIMALES UTILIZADOS PARA LA PRODUCCION DE LANA</v>
          </cell>
        </row>
        <row r="1200">
          <cell r="B1200" t="str">
            <v>2.1.2.01.01.005.01.01.05</v>
          </cell>
          <cell r="C1200" t="str">
            <v>ANIMALES EMPLEADOS PARA EL TRANSPORTE</v>
          </cell>
        </row>
        <row r="1201">
          <cell r="B1201" t="str">
            <v>2.1.2.01.01.005.01.01.06</v>
          </cell>
          <cell r="C1201" t="str">
            <v>ANIMALES EMPLEADOS PARA LAS CARRERAS</v>
          </cell>
        </row>
        <row r="1202">
          <cell r="B1202" t="str">
            <v>2.1.2.01.01.005.01.01.07</v>
          </cell>
          <cell r="C1202" t="str">
            <v>ANIMALES EMPLEADOS PARA EL ESPARCIMIENTO</v>
          </cell>
        </row>
        <row r="1203">
          <cell r="B1203" t="str">
            <v>2.1.2.01.01.005.01.01.08</v>
          </cell>
          <cell r="C1203" t="str">
            <v>OTROS ANIMALES QUE GENERAN PRODUCTOS EN FORMA REPETIDA</v>
          </cell>
        </row>
        <row r="1204">
          <cell r="B1204" t="str">
            <v>2.1.2.01.01.005.01.02</v>
          </cell>
          <cell r="C1204" t="str">
            <v xml:space="preserve">ARBOLES, CULTIVOS Y PLANTAS QUE GENERAN PRODUCTOS EN FORMA REPETIDA </v>
          </cell>
        </row>
        <row r="1205">
          <cell r="B1205" t="str">
            <v>2.1.2.01.01.005.01.02.01</v>
          </cell>
          <cell r="C1205" t="str">
            <v>ARBOLES FRUTALES</v>
          </cell>
        </row>
        <row r="1206">
          <cell r="B1206" t="str">
            <v>2.1.2.01.01.005.01.02.02</v>
          </cell>
          <cell r="C1206" t="str">
            <v>ARBOLES CULTIVADOS POR SUS NUECES</v>
          </cell>
        </row>
        <row r="1207">
          <cell r="B1207" t="str">
            <v>2.1.2.01.01.005.01.02.03</v>
          </cell>
          <cell r="C1207" t="str">
            <v>ARBOLES CULTIVADOS POR SU SAVIA</v>
          </cell>
        </row>
        <row r="1208">
          <cell r="B1208" t="str">
            <v>2.1.2.01.01.005.01.02.04</v>
          </cell>
          <cell r="C1208" t="str">
            <v>ARBOLES CULTIVADOS POR SU RESINA</v>
          </cell>
        </row>
        <row r="1209">
          <cell r="B1209" t="str">
            <v>2.1.2.01.01.005.01.02.05</v>
          </cell>
          <cell r="C1209" t="str">
            <v>ARBOLES CULTIVADOS POR SU CORTEZA U HOJAS</v>
          </cell>
        </row>
        <row r="1210">
          <cell r="B1210" t="str">
            <v>2.1.2.01.01.005.01.02.06</v>
          </cell>
          <cell r="C1210" t="str">
            <v>OTROS ARBOLES, CULTIVOS Y PLANTAS QUE GENERAN PRODUCTOS EN FORMA REPETIDA</v>
          </cell>
        </row>
        <row r="1211">
          <cell r="B1211" t="str">
            <v>2.1.2.01.01.005.02</v>
          </cell>
          <cell r="C1211" t="str">
            <v>PRODUCTOS DE LA PROPIEDAD INTELECTUAL</v>
          </cell>
        </row>
        <row r="1212">
          <cell r="B1212" t="str">
            <v>2.1.2.01.01.005.02.01</v>
          </cell>
          <cell r="C1212" t="str">
            <v>INVESTIGACION Y DESARROLLO</v>
          </cell>
        </row>
        <row r="1213">
          <cell r="B1213" t="str">
            <v>2.1.2.01.01.005.02.02</v>
          </cell>
          <cell r="C1213" t="str">
            <v>EXPLOTACION Y EVALUACION MINERA</v>
          </cell>
        </row>
        <row r="1214">
          <cell r="B1214" t="str">
            <v>2.1.2.01.01.005.02.02.01</v>
          </cell>
          <cell r="C1214" t="str">
            <v>COSTOS DE LAS PERFORACIONES DE PRUEBA Y SONDEO REALIZADAS</v>
          </cell>
        </row>
        <row r="1215">
          <cell r="B1215" t="str">
            <v>2.1.2.01.01.005.02.02.02</v>
          </cell>
          <cell r="C1215" t="str">
            <v>COSTOS DE PRECALIFICACION</v>
          </cell>
        </row>
        <row r="1216">
          <cell r="B1216" t="str">
            <v>2.1.2.01.01.005.02.02.03</v>
          </cell>
          <cell r="C1216" t="str">
            <v>OBTENCION DE LICENCIAS, ADQUISICION Y AVALUOS</v>
          </cell>
        </row>
        <row r="1217">
          <cell r="B1217" t="str">
            <v>2.1.2.01.01.005.02.02.04</v>
          </cell>
          <cell r="C1217" t="str">
            <v>COSTOS DE TRANSPORTE</v>
          </cell>
        </row>
        <row r="1218">
          <cell r="B1218" t="str">
            <v>2.1.2.01.01.005.02.02.05</v>
          </cell>
          <cell r="C1218" t="str">
            <v>OTROS COSTOS DE EVALUACION Y EXPLOTACION MINERA</v>
          </cell>
        </row>
        <row r="1219">
          <cell r="B1219" t="str">
            <v>2.1.2.01.01.005.02.03</v>
          </cell>
          <cell r="C1219" t="str">
            <v>PROGRAMAS DE INFORMATICA Y BASES DE DATOS</v>
          </cell>
        </row>
        <row r="1220">
          <cell r="B1220" t="str">
            <v>2.1.2.01.01.005.02.03.01</v>
          </cell>
          <cell r="C1220" t="str">
            <v>PROGRAMAS DE INFORMATICA</v>
          </cell>
        </row>
        <row r="1221">
          <cell r="B1221" t="str">
            <v>2.1.2.01.01.005.02.03.01.01</v>
          </cell>
          <cell r="C1221" t="str">
            <v>PAQUETES DE SOFTWARE</v>
          </cell>
        </row>
        <row r="1222">
          <cell r="B1222" t="str">
            <v>2.1.2.01.01.005.02.03.01.02</v>
          </cell>
          <cell r="C1222" t="str">
            <v>GASTOS DE DESARROLLO</v>
          </cell>
        </row>
        <row r="1223">
          <cell r="B1223" t="str">
            <v>2.1.2.01.01.005.02.03.02</v>
          </cell>
          <cell r="C1223" t="str">
            <v>BASES DE DATOS</v>
          </cell>
        </row>
        <row r="1224">
          <cell r="B1224" t="str">
            <v>2.1.2.01.01.005.02.04</v>
          </cell>
          <cell r="C1224" t="str">
            <v>ORIGINALES DE ENTRETENIMIENTO, LITERATURA Y ARTE</v>
          </cell>
        </row>
        <row r="1225">
          <cell r="B1225" t="str">
            <v>2.1.2.01.01.005.02.05</v>
          </cell>
          <cell r="C1225" t="str">
            <v>OTROS PRODUCTOS DE PROPIEDAD INTELECTUAL</v>
          </cell>
        </row>
        <row r="1226">
          <cell r="B1226" t="str">
            <v>2.1.2.01.02</v>
          </cell>
          <cell r="C1226" t="str">
            <v>OBJETOS DE VALOR</v>
          </cell>
        </row>
        <row r="1227">
          <cell r="B1227" t="str">
            <v>2.1.2.01.02.001</v>
          </cell>
          <cell r="C1227" t="str">
            <v>JOYAS Y ARTICULOS CONEXOS</v>
          </cell>
        </row>
        <row r="1228">
          <cell r="B1228" t="str">
            <v>2.1.2.01.02.002</v>
          </cell>
          <cell r="C1228" t="str">
            <v>ANTIGÃœEDADES U OTROS OBJETOS DE ARTE</v>
          </cell>
        </row>
        <row r="1229">
          <cell r="B1229" t="str">
            <v>2.1.2.01.02.003</v>
          </cell>
          <cell r="C1229" t="str">
            <v>OTROS OBJETOS VALIOSOS</v>
          </cell>
        </row>
        <row r="1230">
          <cell r="B1230" t="str">
            <v>2.1.2.01.03</v>
          </cell>
          <cell r="C1230" t="str">
            <v>ACTIVOS NO PRODUCIDOS</v>
          </cell>
        </row>
        <row r="1231">
          <cell r="B1231" t="str">
            <v>2.1.2.01.03.001</v>
          </cell>
          <cell r="C1231" t="str">
            <v>TIERRAS Y TERRENOS</v>
          </cell>
        </row>
        <row r="1232">
          <cell r="B1232" t="str">
            <v>2.1.2.01.03.002</v>
          </cell>
          <cell r="C1232" t="str">
            <v>RECURSOS BIOLOGICOS NO CULTIVADOS</v>
          </cell>
        </row>
        <row r="1233">
          <cell r="B1233" t="str">
            <v>2.1.2.02</v>
          </cell>
          <cell r="C1233" t="str">
            <v>ADQUISICIONES DIFERENTES DE ACTIVOS</v>
          </cell>
        </row>
        <row r="1234">
          <cell r="B1234" t="str">
            <v>2.1.2.02.01</v>
          </cell>
          <cell r="C1234" t="str">
            <v>MATERIALES Y SUMINISTROS</v>
          </cell>
        </row>
        <row r="1235">
          <cell r="B1235" t="str">
            <v>2.1.2.02.01.000</v>
          </cell>
          <cell r="C1235" t="str">
            <v>AGRICULTURA, SILVICULTURA Y PRODUCTOS DE LA PESCA</v>
          </cell>
        </row>
        <row r="1236">
          <cell r="B1236" t="str">
            <v>2.1.2.02.01.001</v>
          </cell>
          <cell r="C1236" t="str">
            <v>MINERALES, ELECTRICIDAD, GAS Y AGUA</v>
          </cell>
        </row>
        <row r="1237">
          <cell r="B1237" t="str">
            <v>2.1.2.02.01.002</v>
          </cell>
          <cell r="C1237" t="str">
            <v>PRODUCTOS ALIMENTICIOS, BEBIDAS Y TABACO, TEXTILES, PRENDAS DE VESTIR Y PRODUCTOS DE CUERO</v>
          </cell>
        </row>
        <row r="1238">
          <cell r="B1238" t="str">
            <v>2.1.2.02.01.003</v>
          </cell>
          <cell r="C1238" t="str">
            <v>OTROS BIENES TRANSPORTABLES EXCEPTO PRODUCTOS METALICOS, MAQUINARIA Y EQUIPO</v>
          </cell>
        </row>
        <row r="1239">
          <cell r="B1239" t="str">
            <v>2.1.2.02.01.004</v>
          </cell>
          <cell r="C1239" t="str">
            <v>PRODUCTOS METALICOS Y PAQUETES DE SOFTWARE</v>
          </cell>
        </row>
        <row r="1240">
          <cell r="B1240" t="str">
            <v>2.1.2.02.02</v>
          </cell>
          <cell r="C1240" t="str">
            <v>ADQUISICION DE SERVICIOS</v>
          </cell>
        </row>
        <row r="1241">
          <cell r="B1241" t="str">
            <v>2.1.2.02.02.005</v>
          </cell>
          <cell r="C1241" t="str">
            <v>CONSTRUCCION Y SERVICIOS DE LA CONSTRUCCION</v>
          </cell>
        </row>
        <row r="1242">
          <cell r="B1242" t="str">
            <v>2.1.2.02.02.006</v>
          </cell>
          <cell r="C1242" t="str">
            <v>COMERCIO Y DISTRIBUCION; ALOJAMIENTO; SERVICIOS DE SUMINISTRO DE COMIDAS Y BEBIDAS; SERVICIOS DE TRANSPORTE; Y SERVICIOS DE DISTRIBUCION DE ELECTRICIDAD, GAS Y AGUA</v>
          </cell>
        </row>
        <row r="1243">
          <cell r="B1243" t="str">
            <v>2.1.2.02.02.007</v>
          </cell>
          <cell r="C1243" t="str">
            <v>SERVICIOS FINANCIEROS Y SERVICIOS CONEXOS; SERVICIOS INMOBILIARIOS; Y SERVICIOS DE ARRENDAMIENTO Y LEASING</v>
          </cell>
        </row>
        <row r="1244">
          <cell r="B1244" t="str">
            <v>2.1.2.02.02.008</v>
          </cell>
          <cell r="C1244" t="str">
            <v xml:space="preserve">SERVICIOS PRESTADOS A LAS EMPRESAS Y SERVICIOS DE PRODUCCION </v>
          </cell>
        </row>
        <row r="1245">
          <cell r="B1245" t="str">
            <v>2.1.2.02.02.009</v>
          </cell>
          <cell r="C1245" t="str">
            <v>SERVICIOS PARA LA COMUNIDAD, SOCIALES Y PERSONALES</v>
          </cell>
        </row>
        <row r="1246">
          <cell r="B1246" t="str">
            <v>2.1.2.02.02.010</v>
          </cell>
          <cell r="C1246" t="str">
            <v>VIATICOS DE LOS FUNCIONARIOS EN COMISION</v>
          </cell>
        </row>
        <row r="1247">
          <cell r="B1247" t="str">
            <v>2.1.2.02.03</v>
          </cell>
          <cell r="C1247" t="str">
            <v>GASTOS IMPREVISTOS</v>
          </cell>
        </row>
        <row r="1248">
          <cell r="B1248" t="str">
            <v>2.1.3</v>
          </cell>
          <cell r="C1248" t="str">
            <v>TRANSFERENCIAS CORRIENTES</v>
          </cell>
        </row>
        <row r="1249">
          <cell r="B1249" t="str">
            <v>2.1.3.01</v>
          </cell>
          <cell r="C1249" t="str">
            <v>SUBVENCIONES</v>
          </cell>
        </row>
        <row r="1250">
          <cell r="B1250" t="str">
            <v>2.1.3.01.02</v>
          </cell>
          <cell r="C1250" t="str">
            <v>A EMPRESAS PUBLICAS NO FINANCIERAS</v>
          </cell>
        </row>
        <row r="1251">
          <cell r="B1251" t="str">
            <v>2.1.3.01.02.002</v>
          </cell>
          <cell r="C1251" t="str">
            <v>TRANSFERENCIA A LA SOCIEDAD DE ACTIVOS ESPECIALES SAE - S.A.S - ARTICULO 90 LEY 1708 DE 2014</v>
          </cell>
        </row>
        <row r="1252">
          <cell r="B1252" t="str">
            <v>2.1.3.01.02.003</v>
          </cell>
          <cell r="C1252" t="str">
            <v>SUBVENCIONES A EMPRESAS DE TRANSPORTE MASIVO</v>
          </cell>
        </row>
        <row r="1253">
          <cell r="B1253" t="str">
            <v>2.1.3.01.02.004</v>
          </cell>
          <cell r="C1253" t="str">
            <v>SUBVENCIONES PARA SERVICIOS PUBLICOS DOMICILIARIOS DE AGUA POTABLE Y SANEAMIENTO BASICO</v>
          </cell>
        </row>
        <row r="1254">
          <cell r="B1254" t="str">
            <v>2.1.3.01.02.004.01</v>
          </cell>
          <cell r="C1254" t="str">
            <v>SUBSIDIOS DE ACUEDUCTO</v>
          </cell>
        </row>
        <row r="1255">
          <cell r="B1255" t="str">
            <v>2.1.3.01.02.004.02</v>
          </cell>
          <cell r="C1255" t="str">
            <v>SUBSIDIOS DE ALCANTARILLADO</v>
          </cell>
        </row>
        <row r="1256">
          <cell r="B1256" t="str">
            <v>2.1.3.01.02.004.03</v>
          </cell>
          <cell r="C1256" t="str">
            <v>SUBSIDIOS DE ASEO</v>
          </cell>
        </row>
        <row r="1257">
          <cell r="B1257" t="str">
            <v>2.1.3.01.02.004.04</v>
          </cell>
          <cell r="C1257" t="str">
            <v>MINIMO VITAL</v>
          </cell>
        </row>
        <row r="1258">
          <cell r="B1258" t="str">
            <v>2.1.3.01.02.005</v>
          </cell>
          <cell r="C1258" t="str">
            <v>TRANSFERENCIAS PARA EMPRESAS SOCIALES DEL ESTADO</v>
          </cell>
        </row>
        <row r="1259">
          <cell r="B1259" t="str">
            <v>2.1.3.01.02.006</v>
          </cell>
          <cell r="C1259" t="str">
            <v>ESTIMULOS A LA PRODUCCION CINEMATOGRAFICA Y AUDIOVISUAL</v>
          </cell>
        </row>
        <row r="1260">
          <cell r="B1260" t="str">
            <v>2.1.3.01.03</v>
          </cell>
          <cell r="C1260" t="str">
            <v xml:space="preserve">A EMPRESAS PRIVADAS FINANCIERAS </v>
          </cell>
        </row>
        <row r="1261">
          <cell r="B1261" t="str">
            <v>2.1.3.01.04</v>
          </cell>
          <cell r="C1261" t="str">
            <v>A EMPRESAS PRIVADAS NO FINANCIERAS</v>
          </cell>
        </row>
        <row r="1262">
          <cell r="B1262" t="str">
            <v>2.1.3.01.04.001</v>
          </cell>
          <cell r="C1262" t="str">
            <v>TRANSFERENCIA A LOS PROVEEDORES DE REDES Y SERVICIOS DE TELECOMUNICACIONES ART 58 DE LEY 1450 DE 2011</v>
          </cell>
        </row>
        <row r="1263">
          <cell r="B1263" t="str">
            <v>2.1.3.01.04.004</v>
          </cell>
          <cell r="C1263" t="str">
            <v>SUBVENCIONES PARA SERVICIOS PUBLICOS DOMICILIARIOS DE AGUA POTABLE Y SANEAMIENTO BASICO</v>
          </cell>
        </row>
        <row r="1264">
          <cell r="B1264" t="str">
            <v>2.1.3.01.04.004.01</v>
          </cell>
          <cell r="C1264" t="str">
            <v>SUBSIDIOS DE ACUEDUCTO</v>
          </cell>
        </row>
        <row r="1265">
          <cell r="B1265" t="str">
            <v>2.1.3.01.04.004.02</v>
          </cell>
          <cell r="C1265" t="str">
            <v>SUBSIDIOS DE ALCANTARILLADO</v>
          </cell>
        </row>
        <row r="1266">
          <cell r="B1266" t="str">
            <v>2.1.3.01.04.004.03</v>
          </cell>
          <cell r="C1266" t="str">
            <v>SUBSIDIOS DE ASEO</v>
          </cell>
        </row>
        <row r="1267">
          <cell r="B1267" t="str">
            <v>2.1.3.01.04.004.04</v>
          </cell>
          <cell r="C1267" t="str">
            <v>MINIMO VITAL</v>
          </cell>
        </row>
        <row r="1268">
          <cell r="B1268" t="str">
            <v>2.1.3.01.04.005</v>
          </cell>
          <cell r="C1268" t="str">
            <v>TRANSFERENCIAS A LOS ADMINISTRADORES DE INFRAESTRUCTURA PUBLICA</v>
          </cell>
        </row>
        <row r="1269">
          <cell r="B1269" t="str">
            <v>2.1.3.01.04.006</v>
          </cell>
          <cell r="C1269" t="str">
            <v>ESTIMULOS A LA PRODUCCION CINEMATOGRAFICA Y AUDIOVISUAL</v>
          </cell>
        </row>
        <row r="1270">
          <cell r="B1270" t="str">
            <v>2.1.3.02</v>
          </cell>
          <cell r="C1270" t="str">
            <v>A EMPRESAS DIFERENTE DE SUBVENCIONES</v>
          </cell>
        </row>
        <row r="1271">
          <cell r="B1271" t="str">
            <v>2.1.3.02.01</v>
          </cell>
          <cell r="C1271" t="str">
            <v>ACTIVIDADES DE ATENCION A LA SALUD HUMANA Y DE ASISTENCIA SOCIAL</v>
          </cell>
        </row>
        <row r="1272">
          <cell r="B1272" t="str">
            <v>2.1.3.02.01.001</v>
          </cell>
          <cell r="C1272" t="str">
            <v>CAMPANA Y CONTROL ANTITUBERCULOSIS</v>
          </cell>
        </row>
        <row r="1273">
          <cell r="B1273" t="str">
            <v>2.1.3.02.01.002</v>
          </cell>
          <cell r="C1273" t="str">
            <v>PLAN NACIONAL DE SALUD RURAL</v>
          </cell>
        </row>
        <row r="1274">
          <cell r="B1274" t="str">
            <v>2.1.3.02.01.003</v>
          </cell>
          <cell r="C1274" t="str">
            <v>PROGRAMA EMERGENCIA SANITARIA</v>
          </cell>
        </row>
        <row r="1275">
          <cell r="B1275" t="str">
            <v>2.1.3.02.01.004</v>
          </cell>
          <cell r="C1275" t="str">
            <v>FINANCIACION DE BENEFICIARIOS DEL REGIMEN SUBSIDIADO EN SALUD. ART 10 LEY 1122 DE 2007</v>
          </cell>
        </row>
        <row r="1276">
          <cell r="B1276" t="str">
            <v>2.1.3.02.01.009</v>
          </cell>
          <cell r="C1276" t="str">
            <v>FINANCIAMIENTO DE GASTOS DE ADMINISTRACION, FUNCIONAMIENTO Y OPERACION DE ADRES - GESTION GENERAL - ARTICULO 66 DE LA LEY 1753 DE 2015</v>
          </cell>
        </row>
        <row r="1277">
          <cell r="B1277" t="str">
            <v>2.1.3.02.01.010</v>
          </cell>
          <cell r="C1277" t="str">
            <v>TRASLADO DE DIVIDENDOS</v>
          </cell>
        </row>
        <row r="1278">
          <cell r="B1278" t="str">
            <v>2.1.3.02.01.999</v>
          </cell>
          <cell r="C1278" t="str">
            <v>TRANSFERENCIAS A EMPRESAS DEL SECTOR NO CLASIFICADAS PREVIAMENTE</v>
          </cell>
        </row>
        <row r="1279">
          <cell r="B1279" t="str">
            <v>2.1.3.02.02</v>
          </cell>
          <cell r="C1279" t="str">
            <v>AGRICULTURA, GANADERIA, CAZA, SILVICULTURA Y PESCA</v>
          </cell>
        </row>
        <row r="1280">
          <cell r="B1280" t="str">
            <v>2.1.3.02.02.002</v>
          </cell>
          <cell r="C1280" t="str">
            <v>TRASLADO DE DIVIDENDOS</v>
          </cell>
        </row>
        <row r="1281">
          <cell r="B1281" t="str">
            <v>2.1.3.02.02.999</v>
          </cell>
          <cell r="C1281" t="str">
            <v>TRANSFERENCIAS A EMPRESAS DEL SECTOR NO CLASIFICADAS PREVIAMENTE</v>
          </cell>
        </row>
        <row r="1282">
          <cell r="B1282" t="str">
            <v>2.1.3.02.03</v>
          </cell>
          <cell r="C1282" t="str">
            <v>ADMINISTRACION PUBLICA Y DEFENSA, PLANES DE SEGURIDAD SOCIAL DE AFILIACION OBLIGATORIA</v>
          </cell>
        </row>
        <row r="1283">
          <cell r="B1283" t="str">
            <v>2.1.3.02.03.005</v>
          </cell>
          <cell r="C1283" t="str">
            <v>TRASLADO DE DIVIDENDOS</v>
          </cell>
        </row>
        <row r="1284">
          <cell r="B1284" t="str">
            <v>2.1.3.02.03.999</v>
          </cell>
          <cell r="C1284" t="str">
            <v>TRANSFERENCIAS A EMPRESAS DEL SECTOR NO CLASIFICADAS PREVIAMENTE</v>
          </cell>
        </row>
        <row r="1285">
          <cell r="B1285" t="str">
            <v>2.1.3.02.04</v>
          </cell>
          <cell r="C1285" t="str">
            <v>EDUCACION</v>
          </cell>
        </row>
        <row r="1286">
          <cell r="B1286" t="str">
            <v>2.1.3.02.05</v>
          </cell>
          <cell r="C1286" t="str">
            <v>ACTIVIDADES FINANCIERAS Y DE SEGUROS</v>
          </cell>
        </row>
        <row r="1287">
          <cell r="B1287" t="str">
            <v>2.1.3.02.04.002</v>
          </cell>
          <cell r="C1287" t="str">
            <v>TRASLADO DE DIVIDENDOS</v>
          </cell>
        </row>
        <row r="1288">
          <cell r="B1288" t="str">
            <v>2.1.3.02.04.999</v>
          </cell>
          <cell r="C1288" t="str">
            <v>TRANSFERENCIAS A EMPRESAS DEL SECTOR NO CLASIFICADAS PREVIAMENTE</v>
          </cell>
        </row>
        <row r="1289">
          <cell r="B1289" t="str">
            <v>2.1.3.02.05</v>
          </cell>
          <cell r="C1289" t="str">
            <v>ACTIVIDADES DE SERVICIOS FINANCIEROS Y DE SEGUROS</v>
          </cell>
        </row>
        <row r="1290">
          <cell r="B1290" t="str">
            <v>2.1.3.02.05.006</v>
          </cell>
          <cell r="C1290" t="str">
            <v>TRASLADO DE DIVIDENDOS</v>
          </cell>
        </row>
        <row r="1291">
          <cell r="B1291" t="str">
            <v>2.1.3.02.05.007</v>
          </cell>
          <cell r="C1291" t="str">
            <v>RECURSOS A FAVOR DE CENTRAL DE INVERSIONES S.A</v>
          </cell>
        </row>
        <row r="1292">
          <cell r="B1292" t="str">
            <v>2.1.3.02.05.999</v>
          </cell>
          <cell r="C1292" t="str">
            <v>TRANSFERENCIAS A EMPRESAS DEL SECTOR NO CLASIFICADAS PREVIAMENTE</v>
          </cell>
        </row>
        <row r="1293">
          <cell r="B1293" t="str">
            <v>2.1.3.02.06</v>
          </cell>
          <cell r="C1293" t="str">
            <v>INFORMACION Y COMUNICACIONES</v>
          </cell>
        </row>
        <row r="1294">
          <cell r="B1294" t="str">
            <v>2.1.3.02.06.003</v>
          </cell>
          <cell r="C1294" t="str">
            <v>TRANSFERENCIA A RTVC Y ORGANIZACIONES REGIONALES DE TELEVISION -LEY 14 DE 1991</v>
          </cell>
        </row>
        <row r="1295">
          <cell r="B1295" t="str">
            <v>2.1.3.02.06.004</v>
          </cell>
          <cell r="C1295" t="str">
            <v>TRASLADO DE DIVIDENDOS</v>
          </cell>
        </row>
        <row r="1296">
          <cell r="B1296" t="str">
            <v>2.1.3.02.06.006</v>
          </cell>
          <cell r="C1296" t="str">
            <v>TRANSFERENCIA PARA ACTIVIDADES COMPLEMENTARIAS A LA PRODUCCION CINEMATOGRAFICA</v>
          </cell>
        </row>
        <row r="1297">
          <cell r="B1297" t="str">
            <v>2.1.3.02.06.999</v>
          </cell>
          <cell r="C1297" t="str">
            <v>TRANSFERENCIAS A EMPRESAS DEL SECTOR NO CLASIFICADAS PREVIAMENTE</v>
          </cell>
        </row>
        <row r="1298">
          <cell r="B1298" t="str">
            <v>2.1.3.02.07</v>
          </cell>
          <cell r="C1298" t="str">
            <v>OTRAS ACTIVIDADES DE SERVICIOS</v>
          </cell>
        </row>
        <row r="1299">
          <cell r="B1299" t="str">
            <v>2.1.3.02.07.003</v>
          </cell>
          <cell r="C1299" t="str">
            <v>TRASLADO DE DIVIDENDOS</v>
          </cell>
        </row>
        <row r="1300">
          <cell r="B1300" t="str">
            <v>2.1.3.02.07.999</v>
          </cell>
          <cell r="C1300" t="str">
            <v>TRANSFERENCIAS A EMPRESAS DEL SECTOR NO CLASIFICADAS PREVIAMENTE</v>
          </cell>
        </row>
        <row r="1301">
          <cell r="B1301" t="str">
            <v>2.1.3.02.08</v>
          </cell>
          <cell r="C1301" t="str">
            <v>COMERCIO AL POR MAYOR Y AL POR MENOR, REPARACION DE VEHICULOS AUTOMOTORES Y MOTOCICLETAS</v>
          </cell>
        </row>
        <row r="1302">
          <cell r="B1302" t="str">
            <v>2.1.3.02.08.002</v>
          </cell>
          <cell r="C1302" t="str">
            <v>TRASLADO DE DIVIDENDOS</v>
          </cell>
        </row>
        <row r="1303">
          <cell r="B1303" t="str">
            <v>2.1.3.02.08.999</v>
          </cell>
          <cell r="C1303" t="str">
            <v>TRANSFERENCIAS A EMPRESAS DEL SECTOR NO CLASIFICADAS PREVIAMENTE</v>
          </cell>
        </row>
        <row r="1304">
          <cell r="B1304" t="str">
            <v>2.1.3.02.09</v>
          </cell>
          <cell r="C1304" t="str">
            <v>DISTRIBUCION DE AGUA, EVACUACION Y TRATAMIENTO DE AGUAS RESIDUALES, GESTION DE DESECHOS Y ACTIVIDADES DE SANEAMIENTO AMBIENTAL</v>
          </cell>
        </row>
        <row r="1305">
          <cell r="B1305" t="str">
            <v>2.1.3.02.09.001</v>
          </cell>
          <cell r="C1305" t="str">
            <v>TRANSFERENCIA A LA CORPORACION AUTONOMA REGIONAL DEL RIO GRANDE DE LA MAGDALENA - CORMAGDALENA</v>
          </cell>
        </row>
        <row r="1306">
          <cell r="B1306" t="str">
            <v>2.1.3.02.09.002</v>
          </cell>
          <cell r="C1306" t="str">
            <v>TRASLADO DE DIVIDENDOS</v>
          </cell>
        </row>
        <row r="1307">
          <cell r="B1307" t="str">
            <v>2.1.3.02.09.999</v>
          </cell>
          <cell r="C1307" t="str">
            <v>TRANSFERENCIAS A EMPRESAS DEL SECTOR NO CLASIFICADAS PREVIAMENTE</v>
          </cell>
        </row>
        <row r="1308">
          <cell r="B1308" t="str">
            <v>2.1.3.02.10</v>
          </cell>
          <cell r="C1308" t="str">
            <v>SUMINISTRO DE ELECTRICIDAD, GAS, VAPOR Y AIRE ACONDICIONADO</v>
          </cell>
        </row>
        <row r="1309">
          <cell r="B1309" t="str">
            <v>2.1.3.02.10.001</v>
          </cell>
          <cell r="C1309" t="str">
            <v>TRASLADO DE DIVIDENDOS</v>
          </cell>
        </row>
        <row r="1310">
          <cell r="B1310" t="str">
            <v>2.1.3.02.10.999</v>
          </cell>
          <cell r="C1310" t="str">
            <v>TRANSFERENCIAS A EMPRESAS DEL SECTOR NO CLASIFICADAS PREVIAMENTE</v>
          </cell>
        </row>
        <row r="1311">
          <cell r="B1311" t="str">
            <v>2.1.3.02.11</v>
          </cell>
          <cell r="C1311" t="str">
            <v>EXPLOTACION DE MINAS Y CANTERAS</v>
          </cell>
        </row>
        <row r="1312">
          <cell r="B1312" t="str">
            <v>2.1.3.02.11.001</v>
          </cell>
          <cell r="C1312" t="str">
            <v>TRASLADO DE DIVIDENDOS</v>
          </cell>
        </row>
        <row r="1313">
          <cell r="B1313" t="str">
            <v>2.1.3.02.11.999</v>
          </cell>
          <cell r="C1313" t="str">
            <v>TRANSFERENCIAS A EMPRESAS DEL SECTOR NO CLASIFICADAS PREVIAMENTE</v>
          </cell>
        </row>
        <row r="1314">
          <cell r="B1314" t="str">
            <v>2.1.3.02.12</v>
          </cell>
          <cell r="C1314" t="str">
            <v>INDUSTRIAS MANUFACTURERAS</v>
          </cell>
        </row>
        <row r="1315">
          <cell r="B1315" t="str">
            <v>2.1.3.02.12.001</v>
          </cell>
          <cell r="C1315" t="str">
            <v>TRASLADO DE DIVIDENDOS</v>
          </cell>
        </row>
        <row r="1316">
          <cell r="B1316" t="str">
            <v>2.1.3.02.12.999</v>
          </cell>
          <cell r="C1316" t="str">
            <v>TRANSFERENCIAS A EMPRESAS DEL SECTOR NO CLASIFICADAS PREVIAMENTE</v>
          </cell>
        </row>
        <row r="1317">
          <cell r="B1317" t="str">
            <v>2.1.3.02.13</v>
          </cell>
          <cell r="C1317" t="str">
            <v>TRANSPORTE Y ALMACENAMIENTO</v>
          </cell>
        </row>
        <row r="1318">
          <cell r="B1318" t="str">
            <v>2.1.3.02.13.001</v>
          </cell>
          <cell r="C1318" t="str">
            <v>TRASLADO DE DIVIDENDOS</v>
          </cell>
        </row>
        <row r="1319">
          <cell r="B1319" t="str">
            <v>2.1.3.02.13.999</v>
          </cell>
          <cell r="C1319" t="str">
            <v>TRANSFERENCIAS A EMPRESAS DEL SECTOR NO CLASIFICADAS PREVIAMENTE</v>
          </cell>
        </row>
        <row r="1320">
          <cell r="B1320" t="str">
            <v>2.1.3.02.14</v>
          </cell>
          <cell r="C1320" t="str">
            <v>ALOJAMIENTO Y SERVICIOS DE COMIDA</v>
          </cell>
        </row>
        <row r="1321">
          <cell r="B1321" t="str">
            <v>2.1.3.02.14.001</v>
          </cell>
          <cell r="C1321" t="str">
            <v>TRASLADO DE DIVIDENDOS</v>
          </cell>
        </row>
        <row r="1322">
          <cell r="B1322" t="str">
            <v>2.1.3.02.14.999</v>
          </cell>
          <cell r="C1322" t="str">
            <v>TRANSFERENCIAS A EMPRESAS DEL SECTOR NO CLASIFICADAS PREVIAMENTE</v>
          </cell>
        </row>
        <row r="1323">
          <cell r="B1323" t="str">
            <v>2.1.3.02.15</v>
          </cell>
          <cell r="C1323" t="str">
            <v>ACTIVIDADES INMOBILIARIAS</v>
          </cell>
        </row>
        <row r="1324">
          <cell r="B1324" t="str">
            <v>2.1.3.02.15.001</v>
          </cell>
          <cell r="C1324" t="str">
            <v>TRASLADO DE DIVIDENDOS</v>
          </cell>
        </row>
        <row r="1325">
          <cell r="B1325" t="str">
            <v>2.1.3.02.15.999</v>
          </cell>
          <cell r="C1325" t="str">
            <v>TRANSFERENCIAS A EMPRESAS DEL SECTOR NO CLASIFICADAS PREVIAMENTE</v>
          </cell>
        </row>
        <row r="1326">
          <cell r="B1326" t="str">
            <v>2.1.3.02.16</v>
          </cell>
          <cell r="C1326" t="str">
            <v xml:space="preserve">ACTIVIDADES PROFESIONALES, CIENTIFICAS Y TECNICAS </v>
          </cell>
        </row>
        <row r="1327">
          <cell r="B1327" t="str">
            <v>2.1.3.02.16.001</v>
          </cell>
          <cell r="C1327" t="str">
            <v>TRASLADO DE DIVIDENDOS</v>
          </cell>
        </row>
        <row r="1328">
          <cell r="B1328" t="str">
            <v>2.1.3.02.16.999</v>
          </cell>
          <cell r="C1328" t="str">
            <v>TRANSFERENCIAS A EMPRESAS DEL SECTOR NO CLASIFICADAS PREVIAMENTE</v>
          </cell>
        </row>
        <row r="1329">
          <cell r="B1329" t="str">
            <v>2.1.3.02.17</v>
          </cell>
          <cell r="C1329" t="str">
            <v>ACTIVIDADES DE SERVICIOS ADMINISTRATIVOS Y DE APOYO</v>
          </cell>
        </row>
        <row r="1330">
          <cell r="B1330" t="str">
            <v>2.1.3.02.17.001</v>
          </cell>
          <cell r="C1330" t="str">
            <v>TRASLADO DE DIVIDENDOS</v>
          </cell>
        </row>
        <row r="1331">
          <cell r="B1331" t="str">
            <v>2.1.3.02.17.999</v>
          </cell>
          <cell r="C1331" t="str">
            <v>TRANSFERENCIAS A EMPRESAS DEL SECTOR NO CLASIFICADAS PREVIAMENTE</v>
          </cell>
        </row>
        <row r="1332">
          <cell r="B1332" t="str">
            <v>2.1.3.02.18</v>
          </cell>
          <cell r="C1332" t="str">
            <v>ACTIVIDADES ARTISTICAS, DE ENTRETENIMIENTO Y RECREACION</v>
          </cell>
        </row>
        <row r="1333">
          <cell r="B1333" t="str">
            <v>2.1.3.02.18.001</v>
          </cell>
          <cell r="C1333" t="str">
            <v>TRASLADO DE DIVIDENDOS</v>
          </cell>
        </row>
        <row r="1334">
          <cell r="B1334" t="str">
            <v>2.1.3.02.18.999</v>
          </cell>
          <cell r="C1334" t="str">
            <v>TRANSFERENCIAS A EMPRESAS DEL SECTOR NO CLASIFICADAS PREVIAMENTE</v>
          </cell>
        </row>
        <row r="1335">
          <cell r="B1335" t="str">
            <v>2.1.3.02.99</v>
          </cell>
          <cell r="C1335" t="str">
            <v>A EMPRESAS DIFERENTE DE SUBVENCIONES</v>
          </cell>
        </row>
        <row r="1336">
          <cell r="B1336" t="str">
            <v>2.1.3.02.999</v>
          </cell>
          <cell r="C1336" t="str">
            <v>A EMPRESAS DIFERENTE DE SUBVENCIONES</v>
          </cell>
        </row>
        <row r="1337">
          <cell r="B1337" t="str">
            <v>2.1.3.03</v>
          </cell>
          <cell r="C1337" t="str">
            <v>A GOBIERNOSY ORGANIZACIONES INTERNACIONALES</v>
          </cell>
        </row>
        <row r="1338">
          <cell r="B1338" t="str">
            <v>2.1.3.03.01</v>
          </cell>
          <cell r="C1338" t="str">
            <v xml:space="preserve">A GOBIERNOS EXTRANJEROS </v>
          </cell>
        </row>
        <row r="1339">
          <cell r="B1339" t="str">
            <v>2.1.3.03.02</v>
          </cell>
          <cell r="C1339" t="str">
            <v xml:space="preserve">A ORGANIZACIONES INTERNACIONALES </v>
          </cell>
        </row>
        <row r="1340">
          <cell r="B1340" t="str">
            <v>2.1.3.03.02.010</v>
          </cell>
          <cell r="C1340" t="str">
            <v>OLACEFS LEY 46 DE 1981</v>
          </cell>
        </row>
        <row r="1341">
          <cell r="B1341" t="str">
            <v>2.1.3.03.02.010.01</v>
          </cell>
          <cell r="C1341" t="str">
            <v>MEMBRESIAS</v>
          </cell>
        </row>
        <row r="1342">
          <cell r="B1342" t="str">
            <v>2.1.3.03.02.010.02</v>
          </cell>
          <cell r="C1342" t="str">
            <v>DISTINTAS A MEMBRESIAS</v>
          </cell>
        </row>
        <row r="1343">
          <cell r="B1343" t="str">
            <v>2.1.3.03.02.065</v>
          </cell>
          <cell r="C1343" t="str">
            <v>ORGANIZACION DE LAS NACIONES UNIDAS PARA LA EDUCACION, LA CIENCIA Y LA CULTURA. UNESCO. LEY 8 DE 1947</v>
          </cell>
        </row>
        <row r="1344">
          <cell r="B1344" t="str">
            <v>2.1.3.03.02.065.01</v>
          </cell>
          <cell r="C1344" t="str">
            <v>MEMBRESIAS</v>
          </cell>
        </row>
        <row r="1345">
          <cell r="B1345" t="str">
            <v>2.1.3.03.02.065.02</v>
          </cell>
          <cell r="C1345" t="str">
            <v>DISTINTAS A MEMBRESIAS</v>
          </cell>
        </row>
        <row r="1346">
          <cell r="B1346" t="str">
            <v>2.1.3.03.02.104</v>
          </cell>
          <cell r="C1346" t="str">
            <v>ORGANIZACION PARA LA COOPERACION Y EL DESARROLLO ECONOMICO OCDE-ARTICULO 47 LEY 1450 DE 2011</v>
          </cell>
        </row>
        <row r="1347">
          <cell r="B1347" t="str">
            <v>2.1.3.03.02.104.01</v>
          </cell>
          <cell r="C1347" t="str">
            <v>MEMBRESIAS</v>
          </cell>
        </row>
        <row r="1348">
          <cell r="B1348" t="str">
            <v>2.1.3.03.02.104.02</v>
          </cell>
          <cell r="C1348" t="str">
            <v>DISTINTAS A MEMBRESIAS</v>
          </cell>
        </row>
        <row r="1349">
          <cell r="B1349" t="str">
            <v>2.1.3.03.02.139</v>
          </cell>
          <cell r="C1349" t="str">
            <v>ASOCIACION ESPAÃ‘OLA DE NORMALIZACION Y CERTIFICACION - AENOR</v>
          </cell>
        </row>
        <row r="1350">
          <cell r="B1350" t="str">
            <v>2.1.3.03.02.139.01</v>
          </cell>
          <cell r="C1350" t="str">
            <v>MEMBRESIAS</v>
          </cell>
        </row>
        <row r="1351">
          <cell r="B1351" t="str">
            <v>2.1.3.03.02.139.02</v>
          </cell>
          <cell r="C1351" t="str">
            <v>DISTINTAS A MEMBRESIAS</v>
          </cell>
        </row>
        <row r="1352">
          <cell r="B1352" t="str">
            <v>2.1.3.03.02.140</v>
          </cell>
          <cell r="C1352" t="str">
            <v>ASOCIACION LATINOAMERICANA DE METROS Y SUBTERRANEOS - ALAMYS</v>
          </cell>
        </row>
        <row r="1353">
          <cell r="B1353" t="str">
            <v>2.1.3.03.02.140.01</v>
          </cell>
          <cell r="C1353" t="str">
            <v>MEMBRESIAS</v>
          </cell>
        </row>
        <row r="1354">
          <cell r="B1354" t="str">
            <v>2.1.3.03.02.140.02</v>
          </cell>
          <cell r="C1354" t="str">
            <v>DISTINTAS A MEMBRESIAS</v>
          </cell>
        </row>
        <row r="1355">
          <cell r="B1355" t="str">
            <v>2.1.3.03.02.141</v>
          </cell>
          <cell r="C1355" t="str">
            <v>ORGANIZACION INTERNACIONAL DE TRANSPORTE POR CABLE - OITAF</v>
          </cell>
        </row>
        <row r="1356">
          <cell r="B1356" t="str">
            <v>2.1.3.03.02.141.01</v>
          </cell>
          <cell r="C1356" t="str">
            <v>MEMBRESIAS</v>
          </cell>
        </row>
        <row r="1357">
          <cell r="B1357" t="str">
            <v>2.1.3.03.02.141.02</v>
          </cell>
          <cell r="C1357" t="str">
            <v>DISTINTAS A MEMBRESIAS</v>
          </cell>
        </row>
        <row r="1358">
          <cell r="B1358" t="str">
            <v>2.1.3.03.02.142</v>
          </cell>
          <cell r="C1358" t="str">
            <v>ASOCIACION INTERNACIONAL DE TRANSPORTE PUBLICO - UITP</v>
          </cell>
        </row>
        <row r="1359">
          <cell r="B1359" t="str">
            <v>2.1.3.03.02.142.01</v>
          </cell>
          <cell r="C1359" t="str">
            <v>MEMBRESIAS</v>
          </cell>
        </row>
        <row r="1360">
          <cell r="B1360" t="str">
            <v>2.1.3.03.02.142.02</v>
          </cell>
          <cell r="C1360" t="str">
            <v>DISTINTAS A MEMBRESIAS</v>
          </cell>
        </row>
        <row r="1361">
          <cell r="B1361" t="str">
            <v>2.1.3.03.02.143</v>
          </cell>
          <cell r="C1361" t="str">
            <v>ASOCIACION INTERNACIONAL PARA LA EVALUACION DEL RENDIMIENTO EDUCATIVO</v>
          </cell>
        </row>
        <row r="1362">
          <cell r="B1362" t="str">
            <v>2.1.3.03.02.143.01</v>
          </cell>
          <cell r="C1362" t="str">
            <v>MEMBRESIAS</v>
          </cell>
        </row>
        <row r="1363">
          <cell r="B1363" t="str">
            <v>2.1.3.03.02.143.02</v>
          </cell>
          <cell r="C1363" t="str">
            <v>DISTINTAS A MEMBRESIAS</v>
          </cell>
        </row>
        <row r="1364">
          <cell r="B1364" t="str">
            <v>2.1.3.03.02.144</v>
          </cell>
          <cell r="C1364" t="str">
            <v>LABORATORIO LATINOAMERICANO DE EVALUACION DE LA CALIDAD DE LA EDUCACION</v>
          </cell>
        </row>
        <row r="1365">
          <cell r="B1365" t="str">
            <v>2.1.3.03.02.144.01</v>
          </cell>
          <cell r="C1365" t="str">
            <v>MEMBRESIAS</v>
          </cell>
        </row>
        <row r="1366">
          <cell r="B1366" t="str">
            <v>2.1.3.03.02.144.02</v>
          </cell>
          <cell r="C1366" t="str">
            <v>DISTINTAS A MEMBRESIAS</v>
          </cell>
        </row>
        <row r="1367">
          <cell r="B1367" t="str">
            <v>2.1.3.03.02.145</v>
          </cell>
          <cell r="C1367" t="str">
            <v>ORGANIZACION IBEROAMERICANA DE SEGURIDAD SOCIAL - OISS</v>
          </cell>
        </row>
        <row r="1368">
          <cell r="B1368" t="str">
            <v>2.1.3.03.02.145.01</v>
          </cell>
          <cell r="C1368" t="str">
            <v>MEMBRESIAS</v>
          </cell>
        </row>
        <row r="1369">
          <cell r="B1369" t="str">
            <v>2.1.3.03.02.145.02</v>
          </cell>
          <cell r="C1369" t="str">
            <v>DISTINTAS A MEMBRESIAS</v>
          </cell>
        </row>
        <row r="1370">
          <cell r="B1370" t="str">
            <v>2.1.3.03.02.146</v>
          </cell>
          <cell r="C1370" t="str">
            <v>CENTRO IBEROAMERICANO DE DESARROLLO ESTRATEGICO URBANO Â€“ CIDEU</v>
          </cell>
        </row>
        <row r="1371">
          <cell r="B1371" t="str">
            <v>2.1.3.03.02.146.01</v>
          </cell>
          <cell r="C1371" t="str">
            <v>MEMBRESIAS</v>
          </cell>
        </row>
        <row r="1372">
          <cell r="B1372" t="str">
            <v>2.1.3.03.02.146.02</v>
          </cell>
          <cell r="C1372" t="str">
            <v>DISTINTAS A MEMBRESIAS</v>
          </cell>
        </row>
        <row r="1373">
          <cell r="B1373" t="str">
            <v>2.1.3.03.02.147</v>
          </cell>
          <cell r="C1373" t="str">
            <v>ASOCIACION MUNDIAL DE GRANDES METROPOLIS Â€“ METROPOLIS</v>
          </cell>
        </row>
        <row r="1374">
          <cell r="B1374" t="str">
            <v>2.1.3.03.02.147.01</v>
          </cell>
          <cell r="C1374" t="str">
            <v>MEMBRESIAS</v>
          </cell>
        </row>
        <row r="1375">
          <cell r="B1375" t="str">
            <v>2.1.3.03.02.147.02</v>
          </cell>
          <cell r="C1375" t="str">
            <v>DISTINTAS A MEMBRESIAS</v>
          </cell>
        </row>
        <row r="1376">
          <cell r="B1376" t="str">
            <v>2.1.3.03.02.148</v>
          </cell>
          <cell r="C1376" t="str">
            <v xml:space="preserve">ADVENTURE TRAVEL TRADE ASSOCIATION - ATTA </v>
          </cell>
        </row>
        <row r="1377">
          <cell r="B1377" t="str">
            <v>2.1.3.03.02.148.01</v>
          </cell>
          <cell r="C1377" t="str">
            <v>MEMBRESIAS</v>
          </cell>
        </row>
        <row r="1378">
          <cell r="B1378" t="str">
            <v>2.1.3.03.02.148.02</v>
          </cell>
          <cell r="C1378" t="str">
            <v>DISTINTAS A MEMBRESIAS</v>
          </cell>
        </row>
        <row r="1379">
          <cell r="B1379" t="str">
            <v>2.1.3.03.02.149</v>
          </cell>
          <cell r="C1379" t="str">
            <v>ASSOCIATION OF BRITISH TRAVEL AGENTS - ABTA</v>
          </cell>
        </row>
        <row r="1380">
          <cell r="B1380" t="str">
            <v>2.1.3.03.02.149.01</v>
          </cell>
          <cell r="C1380" t="str">
            <v>MEMBRESIAS</v>
          </cell>
        </row>
        <row r="1381">
          <cell r="B1381" t="str">
            <v>2.1.3.03.02.149.02</v>
          </cell>
          <cell r="C1381" t="str">
            <v>DISTINTAS A MEMBRESIAS</v>
          </cell>
        </row>
        <row r="1382">
          <cell r="B1382" t="str">
            <v>2.1.3.03.02.150</v>
          </cell>
          <cell r="C1382" t="str">
            <v>UNITED STATES TOUR OPERATORS ASSOCIATION - USTOA</v>
          </cell>
        </row>
        <row r="1383">
          <cell r="B1383" t="str">
            <v>2.1.3.03.02.150.01</v>
          </cell>
          <cell r="C1383" t="str">
            <v>MEMBRESIAS</v>
          </cell>
        </row>
        <row r="1384">
          <cell r="B1384" t="str">
            <v>2.1.3.03.02.150.02</v>
          </cell>
          <cell r="C1384" t="str">
            <v>DISTINTAS A MEMBRESIAS</v>
          </cell>
        </row>
        <row r="1385">
          <cell r="B1385" t="str">
            <v>2.1.3.03.02.151</v>
          </cell>
          <cell r="C1385" t="str">
            <v>INTERNATIONAL CONGRESS AND CONVENTION ASSOCIATION - ICCA</v>
          </cell>
        </row>
        <row r="1386">
          <cell r="B1386" t="str">
            <v>2.1.3.03.02.151.01</v>
          </cell>
          <cell r="C1386" t="str">
            <v>MEMBRESIAS</v>
          </cell>
        </row>
        <row r="1387">
          <cell r="B1387" t="str">
            <v>2.1.3.03.02.151.02</v>
          </cell>
          <cell r="C1387" t="str">
            <v>DISTINTAS A MEMBRESIAS</v>
          </cell>
        </row>
        <row r="1388">
          <cell r="B1388" t="str">
            <v>2.1.3.03.02.152</v>
          </cell>
          <cell r="C1388" t="str">
            <v>INTERNATIONAL SOCIETY OF PERFORMING ARTS - ISPA</v>
          </cell>
        </row>
        <row r="1389">
          <cell r="B1389" t="str">
            <v>2.1.3.03.02.152.01</v>
          </cell>
          <cell r="C1389" t="str">
            <v>MEMBRESIAS</v>
          </cell>
        </row>
        <row r="1390">
          <cell r="B1390" t="str">
            <v>2.1.3.03.02.152.02</v>
          </cell>
          <cell r="C1390" t="str">
            <v>DISTINTAS A MEMBRESIAS</v>
          </cell>
        </row>
        <row r="1391">
          <cell r="B1391" t="str">
            <v>2.1.3.03.02.153</v>
          </cell>
          <cell r="C1391" t="str">
            <v>ORGANIZACION MUNDIAL DE CIUDADES Y GOBIERNOS LOCALES UNIDOS - OMCGLU</v>
          </cell>
        </row>
        <row r="1392">
          <cell r="B1392" t="str">
            <v>2.1.3.03.02.153.01</v>
          </cell>
          <cell r="C1392" t="str">
            <v>MEMBRESIAS</v>
          </cell>
        </row>
        <row r="1393">
          <cell r="B1393" t="str">
            <v>2.1.3.03.02.153.02</v>
          </cell>
          <cell r="C1393" t="str">
            <v>DISTINTAS A MEMBRESIAS</v>
          </cell>
        </row>
        <row r="1394">
          <cell r="B1394" t="str">
            <v>2.1.3.03.02.154</v>
          </cell>
          <cell r="C1394" t="str">
            <v>ASOCIACION AMERICA, EUROPA DE REGIONES Y CIUDADES - AERYC</v>
          </cell>
        </row>
        <row r="1395">
          <cell r="B1395" t="str">
            <v>2.1.3.03.02.154.01</v>
          </cell>
          <cell r="C1395" t="str">
            <v>MEMBRESIAS</v>
          </cell>
        </row>
        <row r="1396">
          <cell r="B1396" t="str">
            <v>2.1.3.03.02.154.02</v>
          </cell>
          <cell r="C1396" t="str">
            <v>DISTINTAS A MEMBRESIAS</v>
          </cell>
        </row>
        <row r="1397">
          <cell r="B1397" t="str">
            <v>2.1.3.03.03</v>
          </cell>
          <cell r="C1397" t="str">
            <v>A OTRAS ORGANIZACIONES INTERNACIONALES</v>
          </cell>
        </row>
        <row r="1398">
          <cell r="B1398" t="str">
            <v>2.1.3.03.03.01</v>
          </cell>
          <cell r="C1398" t="str">
            <v>MEMBRESIAS</v>
          </cell>
        </row>
        <row r="1399">
          <cell r="B1399" t="str">
            <v>2.1.3.03.03.02</v>
          </cell>
          <cell r="C1399" t="str">
            <v>DISTINTAS A MEMBRESIAS</v>
          </cell>
        </row>
        <row r="1400">
          <cell r="B1400" t="str">
            <v>2.1.3.04</v>
          </cell>
          <cell r="C1400" t="str">
            <v>A ORGANIZACIONES NACIONALES</v>
          </cell>
        </row>
        <row r="1401">
          <cell r="B1401" t="str">
            <v>2.1.3.04.01</v>
          </cell>
          <cell r="C1401" t="str">
            <v>FEDERACION NACIONAL DE DEPARTAMENTOS</v>
          </cell>
        </row>
        <row r="1402">
          <cell r="B1402" t="str">
            <v>2.1.3.04.01.001</v>
          </cell>
          <cell r="C1402" t="str">
            <v>MEMBRESIAS</v>
          </cell>
        </row>
        <row r="1403">
          <cell r="B1403" t="str">
            <v>2.1.3.04.01.002</v>
          </cell>
          <cell r="C1403" t="str">
            <v>DISTINTAS A MEMBRESIAS</v>
          </cell>
        </row>
        <row r="1404">
          <cell r="B1404" t="str">
            <v>2.1.3.04.02</v>
          </cell>
          <cell r="C1404" t="str">
            <v>FEDERACION NACIONAL DE MUNICIPIOS</v>
          </cell>
        </row>
        <row r="1405">
          <cell r="B1405" t="str">
            <v>2.1.3.04.02.001</v>
          </cell>
          <cell r="C1405" t="str">
            <v>MEMBRESIAS</v>
          </cell>
        </row>
        <row r="1406">
          <cell r="B1406" t="str">
            <v>2.1.3.04.02.002</v>
          </cell>
          <cell r="C1406" t="str">
            <v>DISTINTAS A MEMBRESIAS</v>
          </cell>
        </row>
        <row r="1407">
          <cell r="B1407" t="str">
            <v>2.1.3.04.03</v>
          </cell>
          <cell r="C1407" t="str">
            <v>ASOCIACION DE CORPORACIONES AUTONOMAS REGIONALES</v>
          </cell>
        </row>
        <row r="1408">
          <cell r="B1408" t="str">
            <v>2.1.3.04.03.001</v>
          </cell>
          <cell r="C1408" t="str">
            <v>MEMBRESIAS</v>
          </cell>
        </row>
        <row r="1409">
          <cell r="B1409" t="str">
            <v>2.1.3.04.03.002</v>
          </cell>
          <cell r="C1409" t="str">
            <v>DISTINTAS A MEMBRESIAS</v>
          </cell>
        </row>
        <row r="1410">
          <cell r="B1410" t="str">
            <v>2.1.3.04.04</v>
          </cell>
          <cell r="C1410" t="str">
            <v>ASOCIACION COLOMBIANA DE CIUDADES CAPITALES</v>
          </cell>
        </row>
        <row r="1411">
          <cell r="B1411" t="str">
            <v>2.1.3.04.04.001</v>
          </cell>
          <cell r="C1411" t="str">
            <v>MEMBRESIAS</v>
          </cell>
        </row>
        <row r="1412">
          <cell r="B1412" t="str">
            <v>2.1.3.04.04.002</v>
          </cell>
          <cell r="C1412" t="str">
            <v>DISTINTAS A MEMBRESIAS</v>
          </cell>
        </row>
        <row r="1413">
          <cell r="B1413" t="str">
            <v>2.1.3.04.05</v>
          </cell>
          <cell r="C1413" t="str">
            <v>A OTRAS ORGANIZACIONES NACIONALES</v>
          </cell>
        </row>
        <row r="1414">
          <cell r="B1414" t="str">
            <v>2.1.3.04.05.001</v>
          </cell>
          <cell r="C1414" t="str">
            <v>MEMBRESIAS</v>
          </cell>
        </row>
        <row r="1415">
          <cell r="B1415" t="str">
            <v>2.1.3.04.05.002</v>
          </cell>
          <cell r="C1415" t="str">
            <v>DISTINTAS A MEMBRESIAS</v>
          </cell>
        </row>
        <row r="1416">
          <cell r="B1416" t="str">
            <v>2.1.3.04.06</v>
          </cell>
          <cell r="C1416" t="str">
            <v>ASOCIACION COLOMBIANA DE EMPRESAS DE SERVICIOS PUBLICOS Y COMUNICACIONES - ANDESCO</v>
          </cell>
        </row>
        <row r="1417">
          <cell r="B1417" t="str">
            <v>2.1.3.04.06.001</v>
          </cell>
          <cell r="C1417" t="str">
            <v>MEMBRESIAS</v>
          </cell>
        </row>
        <row r="1418">
          <cell r="B1418" t="str">
            <v>2.1.3.04.06.002</v>
          </cell>
          <cell r="C1418" t="str">
            <v>DISTINTAS A MEMBRESIAS</v>
          </cell>
        </row>
        <row r="1419">
          <cell r="B1419" t="str">
            <v>2.1.3.04.07</v>
          </cell>
          <cell r="C1419" t="str">
            <v>CONSEJO NACIONAL DE OPERACION - CON</v>
          </cell>
        </row>
        <row r="1420">
          <cell r="B1420" t="str">
            <v>2.1.3.04.07.001</v>
          </cell>
          <cell r="C1420" t="str">
            <v>MEMBRESIAS</v>
          </cell>
        </row>
        <row r="1421">
          <cell r="B1421" t="str">
            <v>2.1.3.04.07.002</v>
          </cell>
          <cell r="C1421" t="str">
            <v>DISTINTAS A MEMBRESIAS</v>
          </cell>
        </row>
        <row r="1422">
          <cell r="B1422" t="str">
            <v>2.1.3.04.08</v>
          </cell>
          <cell r="C1422" t="str">
            <v>COMISION DE INTEGRACION ENERGETICA REGIONAL - CIER</v>
          </cell>
        </row>
        <row r="1423">
          <cell r="B1423" t="str">
            <v>2.1.3.04.08.001</v>
          </cell>
          <cell r="C1423" t="str">
            <v>MEMBRESIAS</v>
          </cell>
        </row>
        <row r="1424">
          <cell r="B1424" t="str">
            <v>2.1.3.04.08.002</v>
          </cell>
          <cell r="C1424" t="str">
            <v>DISTINTAS A MEMBRESIAS</v>
          </cell>
        </row>
        <row r="1425">
          <cell r="B1425" t="str">
            <v>2.1.3.04.09</v>
          </cell>
          <cell r="C1425" t="str">
            <v>ASOCIACION DE ENERGIAS RENOVABLES COLOMBIA - SER COLOMBIA</v>
          </cell>
        </row>
        <row r="1426">
          <cell r="B1426" t="str">
            <v>2.1.3.04.09.001</v>
          </cell>
          <cell r="C1426" t="str">
            <v>MEMBRESIAS</v>
          </cell>
        </row>
        <row r="1427">
          <cell r="B1427" t="str">
            <v>2.1.3.04.09.002</v>
          </cell>
          <cell r="C1427" t="str">
            <v>DISTINTAS A MEMBRESIAS</v>
          </cell>
        </row>
        <row r="1428">
          <cell r="B1428" t="str">
            <v>2.1.3.04.10</v>
          </cell>
          <cell r="C1428" t="str">
            <v>INSTITUTO NACIONAL DE CONTADORES PUBLICOS - INCP</v>
          </cell>
        </row>
        <row r="1429">
          <cell r="B1429" t="str">
            <v>2.1.3.04.10.001</v>
          </cell>
          <cell r="C1429" t="str">
            <v>MEMBRESIAS</v>
          </cell>
        </row>
        <row r="1430">
          <cell r="B1430" t="str">
            <v>2.1.3.04.10.002</v>
          </cell>
          <cell r="C1430" t="str">
            <v>DISTINTAS A MEMBRESIAS</v>
          </cell>
        </row>
        <row r="1431">
          <cell r="B1431" t="str">
            <v>2.1.3.05</v>
          </cell>
          <cell r="C1431" t="str">
            <v>A ENTIDADES DEL GOBIERNO</v>
          </cell>
        </row>
        <row r="1432">
          <cell r="B1432" t="str">
            <v>2.1.3.05.01.001</v>
          </cell>
          <cell r="C1432" t="str">
            <v>FONDO DE PROGRAMAS ESPECIALES PARA LA PAZ: PROGRAMA DE REINTEGRACION SOCIAL Y ECONOMICA</v>
          </cell>
        </row>
        <row r="1433">
          <cell r="B1433" t="str">
            <v>2.1.3.05.01.003</v>
          </cell>
          <cell r="C1433" t="str">
            <v>COMISION DE REGULACION DE COMUNICACIONES - CRC.ARTICULO 12 LEY 1507 DE 2012</v>
          </cell>
        </row>
        <row r="1434">
          <cell r="B1434" t="str">
            <v>2.1.3.05.01.009</v>
          </cell>
          <cell r="C1434" t="str">
            <v>TRANSFERIR A LA AGENCIA NACIONAL DEL ESPECTRO ARTICULO 31 LEY 1341 DE 2009 Y ARTICULO 6O. DEL DECRETO 4169 DE 2011</v>
          </cell>
        </row>
        <row r="1435">
          <cell r="B1435" t="str">
            <v>2.1.3.05.01.010</v>
          </cell>
          <cell r="C1435" t="str">
            <v>TRANSFERIR A LA SUPERINTENDENCIA DE INDUSTRIA Y COMERCIO DECRETOS 1130 Y 1620 DE 1999 Y 2003. LEYES 1341 Y 1369 DE 2009</v>
          </cell>
        </row>
        <row r="1436">
          <cell r="B1436" t="str">
            <v>2.1.3.05.01.022</v>
          </cell>
          <cell r="C1436" t="str">
            <v>FONDO PARA LA LUCHA CONTRA LAS DROGAS</v>
          </cell>
        </row>
        <row r="1437">
          <cell r="B1437" t="str">
            <v>2.1.3.05.01.040</v>
          </cell>
          <cell r="C1437" t="str">
            <v>FONDO PARA LA REPARACION DE LAS VICTIMAS ART. 54 LEY 975 DE 2005</v>
          </cell>
        </row>
        <row r="1438">
          <cell r="B1438" t="str">
            <v>2.1.3.05.01.054</v>
          </cell>
          <cell r="C1438" t="str">
            <v>PAGOS BENEFICIARIOS FUNDACION SAN JUAN DE DIOS DERIVADOS DEL FALLO SU-484 2008 CORTE CONSTITUCIONAL</v>
          </cell>
        </row>
        <row r="1439">
          <cell r="B1439" t="str">
            <v>2.1.3.05.01.061</v>
          </cell>
          <cell r="C1439" t="str">
            <v>ADMINISTRACION, FUNCIONAMIENTO E INFRAESTRUCTURA DEL REGISTRO NACIONAL DE MEDIDAS CORRECTIVAS</v>
          </cell>
        </row>
        <row r="1440">
          <cell r="B1440" t="str">
            <v>2.1.3.05.01.062</v>
          </cell>
          <cell r="C1440" t="str">
            <v>TRASLADO DE DIVIDENDOS A ORGANOS DEL PGN Y LA NACION</v>
          </cell>
        </row>
        <row r="1441">
          <cell r="B1441" t="str">
            <v>2.1.3.05.01.063</v>
          </cell>
          <cell r="C1441" t="str">
            <v>TRANSFERENCIA A LA POLICIA NACIONAL POR MULTAS CODIGO NACIONAL DE SEGURIDAD Y CONVIVENCIA</v>
          </cell>
        </row>
        <row r="1442">
          <cell r="B1442" t="str">
            <v>2.1.3.05.01.064</v>
          </cell>
          <cell r="C1442" t="str">
            <v>DEVOLUCION DE APORTES A LA NACION</v>
          </cell>
        </row>
        <row r="1443">
          <cell r="B1443" t="str">
            <v>2.1.3.05.01.065</v>
          </cell>
          <cell r="C1443" t="str">
            <v>TRANSFERENCIA DE REGALIAS A LA AGENCIA NACIONAL DE MINERIA - LEY 756 DE 2002</v>
          </cell>
        </row>
        <row r="1444">
          <cell r="B1444" t="str">
            <v>2.1.3.05.01.066</v>
          </cell>
          <cell r="C1444" t="str">
            <v>TRANSFERENCIA DE VENTAS BRUTAS A CORPORACIONES AUTONOMAS REGIONALES Y PARQUES NACIONALES NATURALES Â€“ LEY 1930 2018 ART. 24</v>
          </cell>
        </row>
        <row r="1445">
          <cell r="B1445" t="str">
            <v>2.1.3.05.01.067</v>
          </cell>
          <cell r="C1445" t="str">
            <v>SERVICIO DE POLICIA EN MODALIDAD DE VIGILANCIA</v>
          </cell>
        </row>
        <row r="1446">
          <cell r="B1446" t="str">
            <v>2.1.3.05.01.068</v>
          </cell>
          <cell r="C1446" t="str">
            <v>ADMINISTRACION, FUNCIONAMIENTO E INFRAESTRUCTURA DEL SISTEMA UNICO DE INFORMACION DE RECAUDO, REGISTRO Y TRANSACCION DE MULTAS DEL CODIGO NACIONAL DE SEGURIDAD Y CONVIVENCIA CIUDADANA</v>
          </cell>
        </row>
        <row r="1447">
          <cell r="B1447" t="str">
            <v>2.1.3.05.01.071</v>
          </cell>
          <cell r="C1447" t="str">
            <v>A LA SUPERINTENDENCIA NACIONAL DE SALUD - INSPECCIÓN VIGILANCIA Y CONTROL EN LAS ENTIDADES TERRITORIALES</v>
          </cell>
        </row>
        <row r="1448">
          <cell r="B1448" t="str">
            <v>2.1.3.05.02</v>
          </cell>
          <cell r="C1448" t="str">
            <v>SISTEMA GENERAL DE PARTICIPACIONES</v>
          </cell>
        </row>
        <row r="1449">
          <cell r="B1449" t="str">
            <v>2.1.3.05.02.001</v>
          </cell>
          <cell r="C1449" t="str">
            <v>PARTICIPACION PARA EDUCACION</v>
          </cell>
        </row>
        <row r="1450">
          <cell r="B1450" t="str">
            <v>2.1.3.05.02.001.02</v>
          </cell>
          <cell r="C1450" t="str">
            <v xml:space="preserve">CANCELACION DE PRESTACIONES SOCIALES DEL MAGISTERIO </v>
          </cell>
        </row>
        <row r="1451">
          <cell r="B1451" t="str">
            <v>2.1.3.05.04</v>
          </cell>
          <cell r="C1451" t="str">
            <v>PARTICIPACIONES DISTINTAS DEL SGP</v>
          </cell>
        </row>
        <row r="1452">
          <cell r="B1452" t="str">
            <v>2.1.3.05.04.001</v>
          </cell>
          <cell r="C1452" t="str">
            <v>PARTICIPACIONES DE IMPUESTOS</v>
          </cell>
        </row>
        <row r="1453">
          <cell r="B1453" t="str">
            <v>2.1.3.05.04.001.02</v>
          </cell>
          <cell r="C1453" t="str">
            <v>PARTICIPACION DEL IMPUESTO SOBRE VEHICULOS AUTOMOTORES</v>
          </cell>
        </row>
        <row r="1454">
          <cell r="B1454" t="str">
            <v>2.1.3.05.04.001.03</v>
          </cell>
          <cell r="C1454" t="str">
            <v>PARTICIPACION PROVIDENCIA</v>
          </cell>
        </row>
        <row r="1455">
          <cell r="B1455" t="str">
            <v>2.1.3.05.04.001.04</v>
          </cell>
          <cell r="C1455" t="str">
            <v>PARTICIPACION DE LA SOBRETASA AL CONSUMO DE CIGARRILLOS Y TABACO ELABORADO</v>
          </cell>
        </row>
        <row r="1456">
          <cell r="B1456" t="str">
            <v>2.1.3.05.04.001.05</v>
          </cell>
          <cell r="C1456" t="str">
            <v xml:space="preserve">PARTICIPACION DEL IMPUESTO DE REGISTRO </v>
          </cell>
        </row>
        <row r="1457">
          <cell r="B1457" t="str">
            <v>2.1.3.05.04.001.06</v>
          </cell>
          <cell r="C1457" t="str">
            <v>PARTICIPACION DEL IMPUESTO ADICIONAL DEL 10% A LAS CAJETILLAS DE CIGARRILLOS NACIONALES</v>
          </cell>
        </row>
        <row r="1458">
          <cell r="B1458" t="str">
            <v>2.1.3.05.04.001.07</v>
          </cell>
          <cell r="C1458" t="str">
            <v xml:space="preserve">PARTICIPACION DEL IMPUESTO AL CONSUMO DE CIGARRILLOS Y TABACO </v>
          </cell>
        </row>
        <row r="1459">
          <cell r="B1459" t="str">
            <v>2.1.3.05.04.001.08</v>
          </cell>
          <cell r="C1459" t="str">
            <v>PARTICIPACION DEL IMPUESTO AL DEGÃœELLO DE GANADO MAYOR EN LOS TERMINOS QUE LO DEFINA LA ORDENANZA</v>
          </cell>
        </row>
        <row r="1460">
          <cell r="B1460" t="str">
            <v>2.1.3.05.04.001.13</v>
          </cell>
          <cell r="C1460" t="str">
            <v>PARTICIPACION DE LA SOBRETASA AMBIENTAL</v>
          </cell>
        </row>
        <row r="1461">
          <cell r="B1461" t="str">
            <v>2.1.3.05.04.001.13.01</v>
          </cell>
          <cell r="C1461" t="str">
            <v>TRANSFERENCIA DE LA SOBRETASA AMBIENTAL A LAS CORPORACIONES AUTONOMAS REGIONALES</v>
          </cell>
        </row>
        <row r="1462">
          <cell r="B1462" t="str">
            <v>2.1.3.05.04.001.13.02</v>
          </cell>
          <cell r="C1462" t="str">
            <v>TRANSFERENCIA DE LA SOBRETASA AMBIENTAL A LAS AREAS METROPOLITANAS</v>
          </cell>
        </row>
        <row r="1463">
          <cell r="B1463" t="str">
            <v>2.1.3.05.04.001.14</v>
          </cell>
          <cell r="C1463" t="str">
            <v>PARTICIPACION SOBRETASA A LA GASOLINA - FONDO SUBSIDIO SOBRETASA A LA GASOLINA</v>
          </cell>
        </row>
        <row r="1464">
          <cell r="B1464" t="str">
            <v>2.1.3.05.04.001.15</v>
          </cell>
          <cell r="C1464" t="str">
            <v>PARTICIPACION AMBIENTAL DEL RECAUDO DEL IMPUESTO PREDIAL</v>
          </cell>
        </row>
        <row r="1465">
          <cell r="B1465" t="str">
            <v>2.1.3.05.04.001.16</v>
          </cell>
          <cell r="C1465" t="str">
            <v>PARTICIPACION EN ESTAMPILLAS</v>
          </cell>
        </row>
        <row r="1466">
          <cell r="B1466" t="str">
            <v>2.1.3.05.04.002</v>
          </cell>
          <cell r="C1466" t="str">
            <v>PARTICIPACIONES DE CONTRIBUCIONES</v>
          </cell>
        </row>
        <row r="1467">
          <cell r="B1467" t="str">
            <v>2.1.3.05.04.002.01</v>
          </cell>
          <cell r="C1467" t="str">
            <v>PARTICIPACION DE APORTES SOLIDARIOS O CONTRIBUCIONES DE SOLIDARIDAD DE SERVICIOS PUBLICOS</v>
          </cell>
        </row>
        <row r="1468">
          <cell r="B1468" t="str">
            <v>2.1.3.05.04.003</v>
          </cell>
          <cell r="C1468" t="str">
            <v>PARTICIPACIONES DE MULTAS, SANCIONES E INTERESES MORATORIOS</v>
          </cell>
        </row>
        <row r="1469">
          <cell r="B1469" t="str">
            <v>2.1.3.05.04.003.01</v>
          </cell>
          <cell r="C1469" t="str">
            <v>PARTICIPACION DE SANCIONES DEL IMPUESTO SOBRE VEHICULOS AUTOMOTORES</v>
          </cell>
        </row>
        <row r="1470">
          <cell r="B1470" t="str">
            <v>2.1.3.05.04.003.02</v>
          </cell>
          <cell r="C1470" t="str">
            <v>PARTICIPACION DE INTERESES DE MORA SOBRE EL IMPUESTO SOBRE VEHICULOS AUTOMOTORES</v>
          </cell>
        </row>
        <row r="1471">
          <cell r="B1471" t="str">
            <v>2.1.3.05.04.003.03</v>
          </cell>
          <cell r="C1471" t="str">
            <v>PARTICIPACION DE INTERESES DE MORA SOBRE LA SOBRETASA AMBIENTAL</v>
          </cell>
        </row>
        <row r="1472">
          <cell r="B1472" t="str">
            <v>2.1.3.05.07</v>
          </cell>
          <cell r="C1472" t="str">
            <v xml:space="preserve">A ENTIDADES TERRITORIALES DISTINTAS DE COMPENSACIONES Y PARTICIPACIONES </v>
          </cell>
        </row>
        <row r="1473">
          <cell r="B1473" t="str">
            <v>2.1.3.05.07.001</v>
          </cell>
          <cell r="C1473" t="str">
            <v>APOYO A PROGRAMAS DE DESARROLLO DE LA SALUD LEY 100 DE 1993</v>
          </cell>
        </row>
        <row r="1474">
          <cell r="B1474" t="str">
            <v>2.1.3.05.07.002</v>
          </cell>
          <cell r="C1474" t="str">
            <v>ASISTENCIA ANCIANOS, NIÃ‘OS ADOPTIVOS Y POBLACION DESPROTEGIDA LEY 1251 DE 2002</v>
          </cell>
        </row>
        <row r="1475">
          <cell r="B1475" t="str">
            <v>2.1.3.05.07.006</v>
          </cell>
          <cell r="C1475" t="str">
            <v>DEPARTAMENTO ARCHIPIELAGO DE SAN ANDRES, PROVIDENCIA Y SANTA CATALINA LEY 1A. DE 1972</v>
          </cell>
        </row>
        <row r="1476">
          <cell r="B1476" t="str">
            <v>2.1.3.05.07.013</v>
          </cell>
          <cell r="C1476" t="str">
            <v>TRANSFERIR A LAS ENTIDADES TERRITORIALES PARA APOYAR LA OPERACION DEL PROGRAMA DE ALIMENTACION ESCOLAR LEY 1530 DEL 2012</v>
          </cell>
        </row>
        <row r="1477">
          <cell r="B1477" t="str">
            <v>2.1.3.05.07.015</v>
          </cell>
          <cell r="C1477" t="str">
            <v>SEGUIMIENTO, ACTUALIZACION DE CALCULOS ACTUARIALES, DISEÃ‘O DE ADMON. FINANCIERA DEL PASIVO PENSIONAL DE LAS ENTIDADES TERRITORIALES ARTICULO 48 DE LA LEY 863 DEL 2003</v>
          </cell>
        </row>
        <row r="1478">
          <cell r="B1478" t="str">
            <v>2.1.3.05.07.018</v>
          </cell>
          <cell r="C1478" t="str">
            <v>COMPENSACION DE LAS DISMINUCIONES DEL RECAUDO POR CONCEPTO DE DERECHOS DE EXPLOTACION DEL JUEGO DE APUESTAS PERMANENTES.DECRETO 2550 DE 2012</v>
          </cell>
        </row>
        <row r="1479">
          <cell r="B1479" t="str">
            <v>2.1.3.05.07.020</v>
          </cell>
          <cell r="C1479" t="str">
            <v>TRANSFERENCIA A DEPARTAMENTOS, MUNICIPIOS Y FONPET, RECURSOS DE JUEGOS DE SUERTE Y AZAR - LEY 643 DE 2001</v>
          </cell>
        </row>
        <row r="1480">
          <cell r="B1480" t="str">
            <v>2.1.3.05.07.038</v>
          </cell>
          <cell r="C1480" t="str">
            <v>APOYO PARA EL DESARROLLO DE LAS ACTIVIDADES DE DOCENCIA, INVESTIGACION O EXTENSION</v>
          </cell>
        </row>
        <row r="1481">
          <cell r="B1481" t="str">
            <v>2.1.3.05.07.039</v>
          </cell>
          <cell r="C1481" t="str">
            <v>TRANSFERENCIA A FONDOS TERRITORIALES DE MITIGACION DEL RIESGO</v>
          </cell>
        </row>
        <row r="1482">
          <cell r="B1482" t="str">
            <v>2.1.3.05.07.040</v>
          </cell>
          <cell r="C1482" t="str">
            <v>TRANSFERENCIA DE RECURSOS PARA LA DESCONTAMINACION AMBIENTAL DE BARRANCABERMEJA</v>
          </cell>
        </row>
        <row r="1483">
          <cell r="B1483" t="str">
            <v>2.1.3.05.07.041</v>
          </cell>
          <cell r="C1483" t="str">
            <v>DEVOLUCION DE APORTES A ENTIDADES TERRITORIALES</v>
          </cell>
        </row>
        <row r="1484">
          <cell r="B1484" t="str">
            <v>2.1.3.05.07.042</v>
          </cell>
          <cell r="C1484" t="str">
            <v>TRANSFERENCIA DE VENTAS BRUTAS A MUNICIPIOS Â€“ LEY 1930 2018 ART. 24</v>
          </cell>
        </row>
        <row r="1485">
          <cell r="B1485" t="str">
            <v>2.1.3.05.07.043</v>
          </cell>
          <cell r="C1485" t="str">
            <v>TRANSFERENCIA DEL RECAUDO DEL IMPUESTO AL CONSUMO DE PRODUCTOS DE ORIGEN EXTRANJERO</v>
          </cell>
        </row>
        <row r="1486">
          <cell r="B1486" t="str">
            <v>2.1.3.05.07.044</v>
          </cell>
          <cell r="C1486" t="str">
            <v>TRANSFERENCIA DE RENDIMIENTOS FINANCIEROS DEL RECAUDO DEL IMPUESTO AL CONSUMO DE PRODUCTOS DE ORIGEN EXTRANJERO</v>
          </cell>
        </row>
        <row r="1487">
          <cell r="B1487" t="str">
            <v>2.1.3.05.07.046</v>
          </cell>
          <cell r="C1487" t="str">
            <v>TRASLADO DE DIVIDENDOS A ENTIDADES TERRITORIALES</v>
          </cell>
        </row>
        <row r="1488">
          <cell r="B1488" t="str">
            <v>2.1.3.05.08</v>
          </cell>
          <cell r="C1488" t="str">
            <v>A ESQUEMAS ASOCIATIVOS</v>
          </cell>
        </row>
        <row r="1489">
          <cell r="B1489" t="str">
            <v>2.1.3.05.08.001</v>
          </cell>
          <cell r="C1489" t="str">
            <v xml:space="preserve">REGION ADMINISTRATIVA DE PLANIFICACION ESPECIAL-RAPE </v>
          </cell>
        </row>
        <row r="1490">
          <cell r="B1490" t="str">
            <v>2.1.3.05.08.002</v>
          </cell>
          <cell r="C1490" t="str">
            <v>ASOCIACIONES DE MUNICIPIOS</v>
          </cell>
        </row>
        <row r="1491">
          <cell r="B1491" t="str">
            <v>2.1.3.05.08.003</v>
          </cell>
          <cell r="C1491" t="str">
            <v>ASOCIACIONES DE DEPARTAMENTOS</v>
          </cell>
        </row>
        <row r="1492">
          <cell r="B1492" t="str">
            <v>2.1.3.05.08.004</v>
          </cell>
          <cell r="C1492" t="str">
            <v>ASOCIACIONES DE DISTRITOS ESPECIALES</v>
          </cell>
        </row>
        <row r="1493">
          <cell r="B1493" t="str">
            <v>2.1.3.05.08.005</v>
          </cell>
          <cell r="C1493" t="str">
            <v>ASOCIACIONES DE ÁREAS METROPOLITANAS</v>
          </cell>
        </row>
        <row r="1494">
          <cell r="B1494" t="str">
            <v>2.1.3.05.08.006</v>
          </cell>
          <cell r="C1494" t="str">
            <v>PROVINCIAS ADMINISTRATIVAS Y DE PLANIFICACIÓN</v>
          </cell>
        </row>
        <row r="1495">
          <cell r="B1495" t="str">
            <v>2.1.3.05.08.007</v>
          </cell>
          <cell r="C1495" t="str">
            <v>REGIONES DE PLANEACIÓN Y DE GESTIÓN</v>
          </cell>
        </row>
        <row r="1496">
          <cell r="B1496" t="str">
            <v>2.1.3.05.08.008</v>
          </cell>
          <cell r="C1496" t="str">
            <v>REGIONES ADMINISTRATIVAS Y DE PLANIFICACIÓN</v>
          </cell>
        </row>
        <row r="1497">
          <cell r="B1497" t="str">
            <v>2.1.3.05.08.009</v>
          </cell>
          <cell r="C1497" t="str">
            <v>ÁREAS METROPOLITANAS</v>
          </cell>
        </row>
        <row r="1498">
          <cell r="B1498" t="str">
            <v>2.1.3.05.08.010</v>
          </cell>
          <cell r="C1498" t="str">
            <v>REGIÓN METROPOLITANA BOGOTÁ – CUNDINAMARCA</v>
          </cell>
        </row>
        <row r="1499">
          <cell r="B1499" t="str">
            <v>2.1.3.05.09</v>
          </cell>
          <cell r="C1499" t="str">
            <v>A OTRAS ENTIDADES DEL GOBIERNO GENERAL</v>
          </cell>
        </row>
        <row r="1500">
          <cell r="B1500" t="str">
            <v>2.1.3.05.09.001</v>
          </cell>
          <cell r="C1500" t="str">
            <v>TRANSFERENCIAS BIENESTAR UNIVERSITARIO LEY 30 DE 1992</v>
          </cell>
        </row>
        <row r="1501">
          <cell r="B1501" t="str">
            <v>2.1.3.05.09.004</v>
          </cell>
          <cell r="C1501" t="str">
            <v>TRANSFERENCIAS DE EXCEDENTES FINANCIEROS DEL EOP</v>
          </cell>
        </row>
        <row r="1502">
          <cell r="B1502" t="str">
            <v>2.1.3.05.09.008</v>
          </cell>
          <cell r="C1502" t="str">
            <v>MONITOREO Y VIGILANCIA EDUCACION SUPERIOR PARA DISTRIBUIR</v>
          </cell>
        </row>
        <row r="1503">
          <cell r="B1503" t="str">
            <v>2.1.3.05.09.009</v>
          </cell>
          <cell r="C1503" t="str">
            <v>TRANSFERENCIA FONDO DE DESARROLLO DE LA EDUCACION SUPERIOR FODESEP - ARTICULO 91 LEY 30 DE 1992</v>
          </cell>
        </row>
        <row r="1504">
          <cell r="B1504" t="str">
            <v>2.1.3.05.09.014</v>
          </cell>
          <cell r="C1504" t="str">
            <v>A INSTITUTOS DE INVESTIGACION LEY 99 DE 1993</v>
          </cell>
        </row>
        <row r="1505">
          <cell r="B1505" t="str">
            <v>2.1.3.05.09.015</v>
          </cell>
          <cell r="C1505" t="str">
            <v>A UNIVERSIDADES PARA FUNCIONAMIENTO LEY 30 DE 1992 ARTICULO 86</v>
          </cell>
        </row>
        <row r="1506">
          <cell r="B1506" t="str">
            <v>2.1.3.05.09.016</v>
          </cell>
          <cell r="C1506" t="str">
            <v>TRIBUNALES DE ETICA MEDICA, ODONTOLOGIA Y ENFERMERIA</v>
          </cell>
        </row>
        <row r="1507">
          <cell r="B1507" t="str">
            <v>2.1.3.05.09.018</v>
          </cell>
          <cell r="C1507" t="str">
            <v>COMISION NACIONAL INTERSECTORIAL DE ASEGURAMIENTO DE LA CALIDAD DE LA EDUCACION SUPERIOR - CONACES</v>
          </cell>
        </row>
        <row r="1508">
          <cell r="B1508" t="str">
            <v>2.1.3.05.09.019</v>
          </cell>
          <cell r="C1508" t="str">
            <v>CONSEJO NACIONAL DE ACREDITACION - CNA</v>
          </cell>
        </row>
        <row r="1509">
          <cell r="B1509" t="str">
            <v>2.1.3.05.09.020</v>
          </cell>
          <cell r="C1509" t="str">
            <v>CONSEJO NACIONAL DE EDUCACION SUPERIOR - CESU LEY 30 DE 1992</v>
          </cell>
        </row>
        <row r="1510">
          <cell r="B1510" t="str">
            <v>2.1.3.05.09.028</v>
          </cell>
          <cell r="C1510" t="str">
            <v>AJUSTE IPC VIGENCIAS ANTERIORES - UNIVERSIDADES</v>
          </cell>
        </row>
        <row r="1511">
          <cell r="B1511" t="str">
            <v>2.1.3.05.09.034</v>
          </cell>
          <cell r="C1511" t="str">
            <v>UNIDADES TECNOLOGICAS DE SANTANDER</v>
          </cell>
        </row>
        <row r="1512">
          <cell r="B1512" t="str">
            <v>2.1.3.05.09.035</v>
          </cell>
          <cell r="C1512" t="str">
            <v>INSTITUCION UNIVERSITARIA ANTONIO JOSE CAMACHO-UNIAJC</v>
          </cell>
        </row>
        <row r="1513">
          <cell r="B1513" t="str">
            <v>2.1.3.05.09.036</v>
          </cell>
          <cell r="C1513" t="str">
            <v>INSTITUCION UNIVERSITARIA DE ENVIGADO</v>
          </cell>
        </row>
        <row r="1514">
          <cell r="B1514" t="str">
            <v>2.1.3.05.09.037</v>
          </cell>
          <cell r="C1514" t="str">
            <v>INSTITUCION UNIVERSITARIA BELLAS ARTES Y CIENCIAS DE BOLIVAR</v>
          </cell>
        </row>
        <row r="1515">
          <cell r="B1515" t="str">
            <v>2.1.3.05.09.038</v>
          </cell>
          <cell r="C1515" t="str">
            <v>ESCUELA SUPERIOR TECNOLOGICA DE ARTES DEBORA ARANGO</v>
          </cell>
        </row>
        <row r="1516">
          <cell r="B1516" t="str">
            <v>2.1.3.05.09.039</v>
          </cell>
          <cell r="C1516" t="str">
            <v>INSTITUTO DEPARTAMENTAL DE BELLAS ARTES</v>
          </cell>
        </row>
        <row r="1517">
          <cell r="B1517" t="str">
            <v>2.1.3.05.09.040</v>
          </cell>
          <cell r="C1517" t="str">
            <v>POLITECNICO COLOMBIANO JAIME ISAZA CADAVID</v>
          </cell>
        </row>
        <row r="1518">
          <cell r="B1518" t="str">
            <v>2.1.3.05.09.041</v>
          </cell>
          <cell r="C1518" t="str">
            <v>TECNOLOGICO DE ANTIOQUIA</v>
          </cell>
        </row>
        <row r="1519">
          <cell r="B1519" t="str">
            <v>2.1.3.05.09.042</v>
          </cell>
          <cell r="C1519" t="str">
            <v>ESCUELA NACIONAL DEL DEPORTE - ART. 51 DECRETO 2845 DE 1984</v>
          </cell>
        </row>
        <row r="1520">
          <cell r="B1520" t="str">
            <v>2.1.3.05.09.045</v>
          </cell>
          <cell r="C1520" t="str">
            <v>ASEGURAMIENTO EN SALUD , RECLAMACIONES EN SALUD Y SERVICIOS INTEGRALES DE SALUD</v>
          </cell>
        </row>
        <row r="1521">
          <cell r="B1521" t="str">
            <v>2.1.3.05.09.047</v>
          </cell>
          <cell r="C1521" t="str">
            <v>MEJORAMIENTO DE LA RED DE URGENCIAS Y ATENCION DE ENFERMEDADES CATASTROFICAS Y ACCIDENTES DE TRAFICO SERVICIOS INTEGRANTES DE SALUD</v>
          </cell>
        </row>
        <row r="1522">
          <cell r="B1522" t="str">
            <v>2.1.3.05.09.048</v>
          </cell>
          <cell r="C1522" t="str">
            <v>ASEGURAMIENTO EN SALUD - ENTIDADES TERRITORIALES - IMPUESTO AL CONSUMO DE LICORES</v>
          </cell>
        </row>
        <row r="1523">
          <cell r="B1523" t="str">
            <v>2.1.3.05.09.050</v>
          </cell>
          <cell r="C1523" t="str">
            <v xml:space="preserve">A INSTITUTOS TECNICOS, TECNOLOGICOS Y COLEGIOS MAYORES - DECRETO 1052 DE 2006 </v>
          </cell>
        </row>
        <row r="1524">
          <cell r="B1524" t="str">
            <v>2.1.3.05.09.052</v>
          </cell>
          <cell r="C1524" t="str">
            <v>RECURSOS PARA TRANSFERIR A INSTITUCIONES DE EDUCACION SUPERIOR PUBLICAS - ARTICULO 142 DE LA LEY 1819 DE 2016</v>
          </cell>
        </row>
        <row r="1525">
          <cell r="B1525" t="str">
            <v>2.1.3.05.09.053</v>
          </cell>
          <cell r="C1525" t="str">
            <v>FONDOS DE SERVICIOS EDUCATIVOS DE LAS INSTITUCIONES DE PREESCOLAR, BASICA Y MEDIA</v>
          </cell>
        </row>
        <row r="1526">
          <cell r="B1526" t="str">
            <v>2.1.3.05.09.054</v>
          </cell>
          <cell r="C1526" t="str">
            <v>A ESTABLECIMIENTOS PUBLICOS Y UNIDADES ADMINISTRATIVAS ESPECIALES</v>
          </cell>
        </row>
        <row r="1527">
          <cell r="B1527" t="str">
            <v>2.1.3.05.09.055</v>
          </cell>
          <cell r="C1527" t="str">
            <v>APOYO PARA EL DESARROLLO DE LAS ACTIVIDADES DE DOCENCIA, INVESTIGACION O EXTENSION</v>
          </cell>
        </row>
        <row r="1528">
          <cell r="B1528" t="str">
            <v>2.1.3.05.09.056</v>
          </cell>
          <cell r="C1528" t="str">
            <v>FONDO DE INVESTIGACION EN SALUD</v>
          </cell>
        </row>
        <row r="1529">
          <cell r="B1529" t="str">
            <v>2.1.3.05.09.060</v>
          </cell>
          <cell r="C1529" t="str">
            <v>TRANSFERENCIAS A FONDOS DE DESARROLLO LOCAL</v>
          </cell>
        </row>
        <row r="1530">
          <cell r="B1530" t="str">
            <v>2.1.3.05.09.068</v>
          </cell>
          <cell r="C1530" t="str">
            <v>TRASLADO DE DIVIDENDOS A OTRAS ENTIDADES DEL GOBIERNO GENERAL</v>
          </cell>
        </row>
        <row r="1531">
          <cell r="B1531" t="str">
            <v>2.1.3.05.09.099</v>
          </cell>
          <cell r="C1531" t="str">
            <v>APORTES A ESTABLECIMIENTOS PUBLICOS Y UNIDADES ADMINISTRATIVAS ESPECIALES</v>
          </cell>
        </row>
        <row r="1532">
          <cell r="B1532" t="str">
            <v>2.1.3.06</v>
          </cell>
          <cell r="C1532" t="str">
            <v>BECAS Y OTROS BENEFICIOS DE EDUCACION</v>
          </cell>
        </row>
        <row r="1533">
          <cell r="B1533" t="str">
            <v>2.1.3.06.01</v>
          </cell>
          <cell r="C1533" t="str">
            <v>CREDITOS EDUCATIVOS DE EXCELENCIA</v>
          </cell>
        </row>
        <row r="1534">
          <cell r="B1534" t="str">
            <v>2.1.3.06.02</v>
          </cell>
          <cell r="C1534" t="str">
            <v>TRANSFERENCIA CONVENIOS ICETEX</v>
          </cell>
        </row>
        <row r="1535">
          <cell r="B1535" t="str">
            <v>2.1.3.06.03</v>
          </cell>
          <cell r="C1535" t="str">
            <v>BENEFICIOS EDUCATIVOS A LA COMUNIDAD UNIVERSITARIA</v>
          </cell>
        </row>
        <row r="1536">
          <cell r="B1536" t="str">
            <v>2.1.3.07</v>
          </cell>
          <cell r="C1536" t="str">
            <v>PRESTACIONES PARA CUBRIR RIESGOS SOCIALES</v>
          </cell>
        </row>
        <row r="1537">
          <cell r="B1537" t="str">
            <v>2.1.3.07.01</v>
          </cell>
          <cell r="C1537" t="str">
            <v>PRESTACIONES DE ASISTENCIA SOCIAL</v>
          </cell>
        </row>
        <row r="1538">
          <cell r="B1538" t="str">
            <v>2.1.3.07.01.001</v>
          </cell>
          <cell r="C1538" t="str">
            <v>MESADAS PENSIONALES ENFERMOS DE LEPRA LEY 148 DE 1961 DE PENSIONES</v>
          </cell>
        </row>
        <row r="1539">
          <cell r="B1539" t="str">
            <v>2.1.3.07.01.002</v>
          </cell>
          <cell r="C1539" t="str">
            <v>TRANSFERENCIA A COLPENSIONES PARA ADMINISTRACION BENEFICIOS ECONOMICOS PERIODICOS (OTRAS PRESTACIONES DE JUBILACION)</v>
          </cell>
        </row>
        <row r="1540">
          <cell r="B1540" t="str">
            <v>2.1.3.07.01.003</v>
          </cell>
          <cell r="C1540" t="str">
            <v>SOSTENIMIENTO EDUCATIVO HIJOS ENFERMOS DE LEPRA LEY 148 DE 1961 NO DE PENSIONES</v>
          </cell>
        </row>
        <row r="1541">
          <cell r="B1541" t="str">
            <v>2.1.3.07.01.004</v>
          </cell>
          <cell r="C1541" t="str">
            <v>SUBSIDIO ENFERMOS DE LEPRA DECRETOS 0475 DE 1954 DELDECRETO 1975 DE 1957 DELLEY 148 DE 1961 DELLEY 380 DE 1997 NO DE PENSIONES</v>
          </cell>
        </row>
        <row r="1542">
          <cell r="B1542" t="str">
            <v>2.1.3.07.02</v>
          </cell>
          <cell r="C1542" t="str">
            <v>PRESTACIONES SOCIALES RELACIONADAS CON EL EMPLEO</v>
          </cell>
        </row>
        <row r="1543">
          <cell r="B1543" t="str">
            <v>2.1.3.07.02.001</v>
          </cell>
          <cell r="C1543" t="str">
            <v>MESADAS PENSIONALES DE PENSIONES</v>
          </cell>
        </row>
        <row r="1544">
          <cell r="B1544" t="str">
            <v>2.1.3.07.02.001.01</v>
          </cell>
          <cell r="C1544" t="str">
            <v>MESADAS PENSIONALES CON CARGO A RESERVAS DE PENSIONES</v>
          </cell>
        </row>
        <row r="1545">
          <cell r="B1545" t="str">
            <v>2.1.3.07.02.001.02</v>
          </cell>
          <cell r="C1545" t="str">
            <v>MESADAS PENSIONALES A CARGO DE LA ENTIDAD DE PENSIONES</v>
          </cell>
        </row>
        <row r="1546">
          <cell r="B1546" t="str">
            <v>2.1.3.07.02.002</v>
          </cell>
          <cell r="C1546" t="str">
            <v>CUOTAS PARTES PENSIONALES DE PENSIONES</v>
          </cell>
        </row>
        <row r="1547">
          <cell r="B1547" t="str">
            <v>2.1.3.07.02.002.01</v>
          </cell>
          <cell r="C1547" t="str">
            <v>CUOTAS PARTES PENSIONALES CON CARGO A RESERVAS DE PENSIONES</v>
          </cell>
        </row>
        <row r="1548">
          <cell r="B1548" t="str">
            <v>2.1.3.07.02.002.02</v>
          </cell>
          <cell r="C1548" t="str">
            <v>CUOTAS PARTES PENSIONALES A CARGO DE LA ENTIDAD DE PENSIONES</v>
          </cell>
        </row>
        <row r="1549">
          <cell r="B1549" t="str">
            <v>2.1.3.07.02.003</v>
          </cell>
          <cell r="C1549" t="str">
            <v>BONOS PENSIONALES DE PENSIONES</v>
          </cell>
        </row>
        <row r="1550">
          <cell r="B1550" t="str">
            <v>2.1.3.07.02.003.01</v>
          </cell>
          <cell r="C1550" t="str">
            <v>BONOS PENSIONALES CON CARGO A RESERVAS DE PENSIONES</v>
          </cell>
        </row>
        <row r="1551">
          <cell r="B1551" t="str">
            <v>2.1.3.07.02.003.02</v>
          </cell>
          <cell r="C1551" t="str">
            <v>BONOS PENSIONALES A CARGO DE LA ENTIDAD DE PENSIONES</v>
          </cell>
        </row>
        <row r="1552">
          <cell r="B1552" t="str">
            <v>2.1.3.07.02.005</v>
          </cell>
          <cell r="C1552" t="str">
            <v>FONDO NACIONAL DE PRESTACIONES SOCIALES DEL MAGISTERIO DE PENSIONES</v>
          </cell>
        </row>
        <row r="1553">
          <cell r="B1553" t="str">
            <v>2.1.3.07.02.006</v>
          </cell>
          <cell r="C1553" t="str">
            <v>PRESTACIONES CONVENCIONALES DE PENSIONES (OTRAS PRESTACIONES DE JUBILACION)</v>
          </cell>
        </row>
        <row r="1554">
          <cell r="B1554" t="str">
            <v>2.1.3.07.02.008</v>
          </cell>
          <cell r="C1554" t="str">
            <v>APORTES PREVISION PENSIONES VEJEZ JUBILADOS DE PENSIONES</v>
          </cell>
        </row>
        <row r="1555">
          <cell r="B1555" t="str">
            <v>2.1.3.07.02.009</v>
          </cell>
          <cell r="C1555" t="str">
            <v>MESADAS PENSIONALES HOSPITAL SAN JUAN DE DIOS E INSTITUTO MATERNO INFANTIL</v>
          </cell>
        </row>
        <row r="1556">
          <cell r="B1556" t="str">
            <v>2.1.3.07.02.010</v>
          </cell>
          <cell r="C1556" t="str">
            <v>INCAPACIDADES Y LICENCIAS DE MATERNIDAD Y PATERNIDAD NO DE PENSIONES</v>
          </cell>
        </row>
        <row r="1557">
          <cell r="B1557" t="str">
            <v>2.1.3.07.02.010.01</v>
          </cell>
          <cell r="C1557" t="str">
            <v>INCAPACIDADES NO DE PENSIONES</v>
          </cell>
        </row>
        <row r="1558">
          <cell r="B1558" t="str">
            <v>2.1.3.07.02.010.02</v>
          </cell>
          <cell r="C1558" t="str">
            <v>LICENCIAS DE MATERNIDAD Y PATERNIDAD NO DE PENSIONES</v>
          </cell>
        </row>
        <row r="1559">
          <cell r="B1559" t="str">
            <v>2.1.3.07.02.011</v>
          </cell>
          <cell r="C1559" t="str">
            <v>ASIGNACIONES DE RETIRO NO DE PENSIONES</v>
          </cell>
        </row>
        <row r="1560">
          <cell r="B1560" t="str">
            <v>2.1.3.07.02.012</v>
          </cell>
          <cell r="C1560" t="str">
            <v>AUXILIOS FUNERARIOS</v>
          </cell>
        </row>
        <row r="1561">
          <cell r="B1561" t="str">
            <v>2.1.3.07.02.012.01</v>
          </cell>
          <cell r="C1561" t="str">
            <v>AUXILIOS FUNERARIOS CON CARGO A RESERVAS NO DE PENSIONES</v>
          </cell>
        </row>
        <row r="1562">
          <cell r="B1562" t="str">
            <v>2.1.3.07.02.012.02</v>
          </cell>
          <cell r="C1562" t="str">
            <v>AUXILIOS FUNERARIOS A CARGO DE LA ENTIDAD</v>
          </cell>
        </row>
        <row r="1563">
          <cell r="B1563" t="str">
            <v>2.1.3.07.02.013</v>
          </cell>
          <cell r="C1563" t="str">
            <v>APORTE PREVISION SOCIAL SERVICIOS MEDICOS (OTRAS PRESTACIONES DE JUBILACION)</v>
          </cell>
        </row>
        <row r="1564">
          <cell r="B1564" t="str">
            <v>2.1.3.07.02.014</v>
          </cell>
          <cell r="C1564" t="str">
            <v>SERVICIOS MEDICOS, EDUCATIVOS, RECREATIVOS, Y CULTURALES PARA FUNCIONARIOS DE LA CONTRALORIA GENERAL DE LA REPUBLICA ART. 90 Y 91 LEY 106 DE 1993 NO DE PENSIONES</v>
          </cell>
        </row>
        <row r="1565">
          <cell r="B1565" t="str">
            <v>2.1.3.07.02.015</v>
          </cell>
          <cell r="C1565" t="str">
            <v>BIENESTAR SOCIAL DEL PENSIONADO (OTRAS PRESTACIONES DE JUBILACION)</v>
          </cell>
        </row>
        <row r="1566">
          <cell r="B1566" t="str">
            <v>2.1.3.07.02.016</v>
          </cell>
          <cell r="C1566" t="str">
            <v>INDEMNIZACIONES ENFERMEDAD GENERAL NO DE PENSIONES</v>
          </cell>
        </row>
        <row r="1567">
          <cell r="B1567" t="str">
            <v>2.1.3.07.02.020</v>
          </cell>
          <cell r="C1567" t="str">
            <v>PROGRAMAS DE VIVIENDA Y OTROS NO DE PENSIONES</v>
          </cell>
        </row>
        <row r="1568">
          <cell r="B1568" t="str">
            <v>2.1.3.07.02.023</v>
          </cell>
          <cell r="C1568" t="str">
            <v>INDEMNIZACIONES NO DE PENSIONES</v>
          </cell>
        </row>
        <row r="1569">
          <cell r="B1569" t="str">
            <v>2.1.3.07.02.027</v>
          </cell>
          <cell r="C1569" t="str">
            <v>PLANES COMPLEMENTARIOS DE SALUD LEY 314 DE 1996 NO DE PENSIONES</v>
          </cell>
        </row>
        <row r="1570">
          <cell r="B1570" t="str">
            <v>2.1.3.07.02.029</v>
          </cell>
          <cell r="C1570" t="str">
            <v>FONDO NACIONAL DE PRESTACIONES SOCIALES DEL MAGISTERIO NO DE PENSIONES</v>
          </cell>
        </row>
        <row r="1571">
          <cell r="B1571" t="str">
            <v>2.1.3.07.02.030</v>
          </cell>
          <cell r="C1571" t="str">
            <v>AUXILIO SINDICAL (NO DE PENSIONES)</v>
          </cell>
        </row>
        <row r="1572">
          <cell r="B1572" t="str">
            <v>2.1.3.07.02.031</v>
          </cell>
          <cell r="C1572" t="str">
            <v>PROGRAMA DE SALUD OCUPACIONAL NO DE PENSIONES</v>
          </cell>
        </row>
        <row r="1573">
          <cell r="B1573" t="str">
            <v>2.1.3.07.02.078</v>
          </cell>
          <cell r="C1573" t="str">
            <v>RECURSOS PARA TRANSFERIR AL FONDO NACIONAL DE PRESTACIONES SOCIALES DEL MAGISTERIO, PREVIA REVISION FALTANTE DE CESANTIAS</v>
          </cell>
        </row>
        <row r="1574">
          <cell r="B1574" t="str">
            <v>2.1.3.07.02.080</v>
          </cell>
          <cell r="C1574" t="str">
            <v>COMPENSACIÓN POR MUERTE</v>
          </cell>
        </row>
        <row r="1575">
          <cell r="B1575" t="str">
            <v>2.1.3.07.02.089</v>
          </cell>
          <cell r="C1575" t="str">
            <v>AUXILIO DE INCAPACIDAD</v>
          </cell>
        </row>
        <row r="1576">
          <cell r="B1576" t="str">
            <v>2.1.3.07.02.090</v>
          </cell>
          <cell r="C1576" t="str">
            <v>INDEMNIZACION SUSTITUTIVA (OTRAS PRESTACIONES DE JUBILACION)</v>
          </cell>
        </row>
        <row r="1577">
          <cell r="B1577" t="str">
            <v>2.1.3.07.02.091</v>
          </cell>
          <cell r="C1577" t="str">
            <v>AUXILIO FAMILIAR</v>
          </cell>
        </row>
        <row r="1578">
          <cell r="B1578" t="str">
            <v>2.1.3.07.02.092</v>
          </cell>
          <cell r="C1578" t="str">
            <v>BONO DE SALUD DOCENTES TRANSITORIOS UTP</v>
          </cell>
        </row>
        <row r="1579">
          <cell r="B1579" t="str">
            <v>2.1.3.07.02.093</v>
          </cell>
          <cell r="C1579" t="str">
            <v>BONIFICACION POR DESGASTE FISICO</v>
          </cell>
        </row>
        <row r="1580">
          <cell r="B1580" t="str">
            <v>2.1.3.07.02.094</v>
          </cell>
          <cell r="C1580" t="str">
            <v>AUXILIOS SALUD VISUAL</v>
          </cell>
        </row>
        <row r="1581">
          <cell r="B1581" t="str">
            <v>2.1.3.07.02.095</v>
          </cell>
          <cell r="C1581" t="str">
            <v>AUXILIOS SALUD DENTAL</v>
          </cell>
        </row>
        <row r="1582">
          <cell r="B1582" t="str">
            <v>2.1.3.07.02.096</v>
          </cell>
          <cell r="C1582" t="str">
            <v>AUXILIOS SALUD AUDITIVA</v>
          </cell>
        </row>
        <row r="1583">
          <cell r="B1583" t="str">
            <v>2.1.3.07.02.097</v>
          </cell>
          <cell r="C1583" t="str">
            <v>AUXILIOS MEDICOS</v>
          </cell>
        </row>
        <row r="1584">
          <cell r="B1584" t="str">
            <v>2.1.3.07.02.098</v>
          </cell>
          <cell r="C1584" t="str">
            <v>AUXILIOS EDUCATIVOS</v>
          </cell>
        </row>
        <row r="1585">
          <cell r="B1585" t="str">
            <v>2.1.3.07.02.099</v>
          </cell>
          <cell r="C1585" t="str">
            <v>AUXILIOS PARA RECREACION</v>
          </cell>
        </row>
        <row r="1586">
          <cell r="B1586" t="str">
            <v>2.1.3.07.02.102</v>
          </cell>
          <cell r="C1586" t="str">
            <v>TRANSFERENCIA AL FONDO DE EMPLEADOS (NO DE PENSIONES)</v>
          </cell>
        </row>
        <row r="1587">
          <cell r="B1587" t="str">
            <v>2.1.3.07.02.108</v>
          </cell>
          <cell r="C1587" t="str">
            <v>BONIFICACION PARA PENSIONADOS (OTRAS PRESTACIONES DE JUBILACION)</v>
          </cell>
        </row>
        <row r="1588">
          <cell r="B1588" t="str">
            <v>2.1.3.07.03</v>
          </cell>
          <cell r="C1588" t="str">
            <v>PRESTACIONES SOCIALES ASUMIDAS POR EL GOBIERNO</v>
          </cell>
        </row>
        <row r="1589">
          <cell r="B1589" t="str">
            <v>2.1.3.07.03.013</v>
          </cell>
          <cell r="C1589" t="str">
            <v>AFILIACION RIESGOS LABORALES CONTRATISTAS GRADO IV Y V</v>
          </cell>
        </row>
        <row r="1590">
          <cell r="B1590" t="str">
            <v>2.1.3.07.04</v>
          </cell>
          <cell r="C1590" t="str">
            <v>PRESTACIONES A CARGO DEL SISTEMA INTEGRAL DE SEGURIDAD SOCIAL</v>
          </cell>
        </row>
        <row r="1591">
          <cell r="B1591" t="str">
            <v>2.1.3.07.04.001</v>
          </cell>
          <cell r="C1591" t="str">
            <v>PRESTACIONES A CARGO DEL SISTEMA GENERAL DE SEGURIDAD SOCIAL EN SALUD</v>
          </cell>
        </row>
        <row r="1592">
          <cell r="B1592" t="str">
            <v>2.1.3.07.04.001.01</v>
          </cell>
          <cell r="C1592" t="str">
            <v>INCAPACIDADES (NO DE PENSIONES)</v>
          </cell>
        </row>
        <row r="1593">
          <cell r="B1593" t="str">
            <v>2.1.3.07.04.001.02</v>
          </cell>
          <cell r="C1593" t="str">
            <v>LICENCIAS DE MATERNIDAD Y PATERNIDAD (NO DE PENSIONES)</v>
          </cell>
        </row>
        <row r="1594">
          <cell r="B1594" t="str">
            <v>2.1.3.07.04.001.03</v>
          </cell>
          <cell r="C1594" t="str">
            <v>PRESTACIONES ECONOMICAS REGIMENES ESPECIAL Y DE EXCEPCION</v>
          </cell>
        </row>
        <row r="1595">
          <cell r="B1595" t="str">
            <v>2.1.3.07.04.001.04</v>
          </cell>
          <cell r="C1595" t="str">
            <v>INDEMNIZACIONES (NO DE PENSIONES)</v>
          </cell>
        </row>
        <row r="1596">
          <cell r="B1596" t="str">
            <v>2.1.3.07.04.001.05</v>
          </cell>
          <cell r="C1596" t="str">
            <v>AUXILIO FUNERARIO (NO DE PENSIONES)</v>
          </cell>
        </row>
        <row r="1597">
          <cell r="B1597" t="str">
            <v>2.1.3.07.04.002</v>
          </cell>
          <cell r="C1597" t="str">
            <v>PRESTACIONES A CARGO DEL SISTEMA GENERAL DE PENSIONES</v>
          </cell>
        </row>
        <row r="1598">
          <cell r="B1598" t="str">
            <v>2.1.3.07.04.002.01</v>
          </cell>
          <cell r="C1598" t="str">
            <v>PENSION DE VEJEZ (DE PENSIONES)</v>
          </cell>
        </row>
        <row r="1599">
          <cell r="B1599" t="str">
            <v>2.1.3.07.04.002.02</v>
          </cell>
          <cell r="C1599" t="str">
            <v>PENSION DE INVALIDEZ (DE PENSIONES)</v>
          </cell>
        </row>
        <row r="1600">
          <cell r="B1600" t="str">
            <v>2.1.3.07.04.002.03</v>
          </cell>
          <cell r="C1600" t="str">
            <v>PENSION DE SOBREVIVIENTES (DE PENSIONES)</v>
          </cell>
        </row>
        <row r="1601">
          <cell r="B1601" t="str">
            <v>2.1.3.07.04.002.04</v>
          </cell>
          <cell r="C1601" t="str">
            <v>INDEMNIZACION SUSTITUTIVA (DE PENSIONES)</v>
          </cell>
        </row>
        <row r="1602">
          <cell r="B1602" t="str">
            <v>2.1.3.07.04.002.04.01</v>
          </cell>
          <cell r="C1602" t="str">
            <v>INDEMNIZACION DE PENSION DE VEJEZ (DE PENSIONES)</v>
          </cell>
        </row>
        <row r="1603">
          <cell r="B1603" t="str">
            <v>2.1.3.07.04.002.04.02</v>
          </cell>
          <cell r="C1603" t="str">
            <v>INDEMNIZACION DE PENSION DE INVALIDEZ (DE PENSIONES)</v>
          </cell>
        </row>
        <row r="1604">
          <cell r="B1604" t="str">
            <v>2.1.3.07.04.002.04.03</v>
          </cell>
          <cell r="C1604" t="str">
            <v>INDEMNIZACION DE PENSION DE SOBREVIVIENTES (DE PENSIONES)</v>
          </cell>
        </row>
        <row r="1605">
          <cell r="B1605" t="str">
            <v>2.1.3.07.04.002.06</v>
          </cell>
          <cell r="C1605" t="str">
            <v>AUXILIOS FUNERARIOS (NO DE PENSIONES)</v>
          </cell>
        </row>
        <row r="1606">
          <cell r="B1606" t="str">
            <v>2.1.3.07.04.002.07</v>
          </cell>
          <cell r="C1606" t="str">
            <v>INCAPACIDADES (NO DE PENSIONES)</v>
          </cell>
        </row>
        <row r="1607">
          <cell r="B1607" t="str">
            <v>2.1.3.07.04.003</v>
          </cell>
          <cell r="C1607" t="str">
            <v>PRESTACIONES A CARGO DEL SISTEMA GENERAL DE RIESGOS LABORALES</v>
          </cell>
        </row>
        <row r="1608">
          <cell r="B1608" t="str">
            <v>2.1.3.07.04.003.01</v>
          </cell>
          <cell r="C1608" t="str">
            <v>SUBSIDIO POR INCAPACIDAD TEMPORAL (NO DE PENSIONES)</v>
          </cell>
        </row>
        <row r="1609">
          <cell r="B1609" t="str">
            <v>2.1.3.07.04.003.02</v>
          </cell>
          <cell r="C1609" t="str">
            <v>INDEMNIZACION POR INCAPACIDAD PERMANENTE PARCIAL (NO DE PENSIONES)</v>
          </cell>
        </row>
        <row r="1610">
          <cell r="B1610" t="str">
            <v>2.1.3.07.04.003.03</v>
          </cell>
          <cell r="C1610" t="str">
            <v>PENSION DE INVALIDEZ (DE PENSIONES)</v>
          </cell>
        </row>
        <row r="1611">
          <cell r="B1611" t="str">
            <v>2.1.3.07.04.003.04</v>
          </cell>
          <cell r="C1611" t="str">
            <v>PENSION DE SOBREVIVIENTES (DE PENSIONES)</v>
          </cell>
        </row>
        <row r="1612">
          <cell r="B1612" t="str">
            <v>2.1.3.07.04.003.05</v>
          </cell>
          <cell r="C1612" t="str">
            <v>AUXILIO FUNERARIO (NO DE PENSIONES)</v>
          </cell>
        </row>
        <row r="1613">
          <cell r="B1613" t="str">
            <v>2.1.3.07.05</v>
          </cell>
          <cell r="C1613" t="str">
            <v>PRESTACIONES A CARGO DEL SISTEMA DE COMPENSACION FAMILIAR</v>
          </cell>
        </row>
        <row r="1614">
          <cell r="B1614" t="str">
            <v>2.1.3.07.05.01</v>
          </cell>
          <cell r="C1614" t="str">
            <v>SUBSIDIO MONETARIO</v>
          </cell>
        </row>
        <row r="1615">
          <cell r="B1615" t="str">
            <v>2.1.3.07.05.02</v>
          </cell>
          <cell r="C1615" t="str">
            <v>SUBSIDIO EN ESPECIE Y SERVICIOS</v>
          </cell>
        </row>
        <row r="1616">
          <cell r="B1616" t="str">
            <v>2.1.3.07.05.03</v>
          </cell>
          <cell r="C1616" t="str">
            <v>BONOS DE ALIMENTACION</v>
          </cell>
        </row>
        <row r="1617">
          <cell r="B1617" t="str">
            <v>2.1.3.07.05.04</v>
          </cell>
          <cell r="C1617" t="str">
            <v>APORTES A LA SEGURIDAD SOCIAL EN SALUD Y PENSION</v>
          </cell>
        </row>
        <row r="1618">
          <cell r="B1618" t="str">
            <v>2.1.3.07.05.05</v>
          </cell>
          <cell r="C1618" t="str">
            <v>INCENTIVO ECONOMICO POR AHORRO VOLUNTARIO DE CESANTIAS</v>
          </cell>
        </row>
        <row r="1619">
          <cell r="B1619" t="str">
            <v>2.1.3.07.05.06</v>
          </cell>
          <cell r="C1619" t="str">
            <v>BENEFICIOS RELACIONADOS CON EL MECANISMO DE PROTECCION AL CESANTE (DEC. 488 DE 2020)</v>
          </cell>
        </row>
        <row r="1620">
          <cell r="B1620" t="str">
            <v>2.1.3.08</v>
          </cell>
          <cell r="C1620" t="str">
            <v xml:space="preserve">A LOS HOGARES DIFERENTES DE PRESTACIONES SOCIALES </v>
          </cell>
        </row>
        <row r="1621">
          <cell r="B1621" t="str">
            <v>2.1.3.08.02</v>
          </cell>
          <cell r="C1621" t="str">
            <v>APOYO SOCIECONOMICO A ESTUDIANTES</v>
          </cell>
        </row>
        <row r="1622">
          <cell r="B1622" t="str">
            <v>2.1.3.08.03</v>
          </cell>
          <cell r="C1622" t="str">
            <v>TRASLADO DE DIVIDENDOS</v>
          </cell>
        </row>
        <row r="1623">
          <cell r="B1623" t="str">
            <v>2.1.3.08.04</v>
          </cell>
          <cell r="C1623" t="str">
            <v>ACTIVIDADES DE PROMOCION Y DESARROLLO DE LA CULTURA</v>
          </cell>
        </row>
        <row r="1624">
          <cell r="B1624" t="str">
            <v>2.1.3.08.05</v>
          </cell>
          <cell r="C1624" t="str">
            <v>INDEMNIZACIONES RELACIONADAS CON SEGUROS DE VIDA</v>
          </cell>
        </row>
        <row r="1625">
          <cell r="B1625" t="str">
            <v>2.1.3.08.06</v>
          </cell>
          <cell r="C1625" t="str">
            <v>ESTIMULOS Y BENEFICIOS A LOS DEPORTISTAS</v>
          </cell>
        </row>
        <row r="1626">
          <cell r="B1626" t="str">
            <v>2.1.3.08.07</v>
          </cell>
          <cell r="C1626" t="str">
            <v>RECURSOS PARA LAS MESAS DE PARTICIPACION DE VICTIMAS</v>
          </cell>
        </row>
        <row r="1627">
          <cell r="B1627" t="str">
            <v>2.1.3.08.08</v>
          </cell>
          <cell r="C1627" t="str">
            <v>RECURSOS PARA EL MEJORAMIENTO DE VIVIENDA URBANA Y RURAL</v>
          </cell>
        </row>
        <row r="1628">
          <cell r="B1628" t="str">
            <v>2.1.3.08.09</v>
          </cell>
          <cell r="C1628" t="str">
            <v>PREMIOS DE JUEGOS DE SUERTE Y AZAR</v>
          </cell>
        </row>
        <row r="1629">
          <cell r="B1629" t="str">
            <v>2.1.3.09</v>
          </cell>
          <cell r="C1629" t="str">
            <v>A INSTITUCIONES SIN ANIMO DE LUCRO QUE SIRVEN A LOS HOGARES</v>
          </cell>
        </row>
        <row r="1630">
          <cell r="B1630" t="str">
            <v>2.1.3.09.16</v>
          </cell>
          <cell r="C1630" t="str">
            <v>SOBRETASA BOMBERILCUERPOS DE BOMBEROS VOLUNTARIOS</v>
          </cell>
        </row>
        <row r="1631">
          <cell r="B1631" t="str">
            <v>2.1.3.09.17</v>
          </cell>
          <cell r="C1631" t="str">
            <v>ACTIVIDADES DE PROMOCION Y DESARROLLO DEL DEPORTE</v>
          </cell>
        </row>
        <row r="1632">
          <cell r="B1632" t="str">
            <v>2.1.3.09.18</v>
          </cell>
          <cell r="C1632" t="str">
            <v>TRANSFERENCIA A CORPORACION MALOKA DE CIENCIA, TECNOLOGIA E INNOVACION</v>
          </cell>
        </row>
        <row r="1633">
          <cell r="B1633" t="str">
            <v>2.1.3.09.19</v>
          </cell>
          <cell r="C1633" t="str">
            <v>TRANSFERENCIA A CORPORACION PARA EL DESARROLLO REGIONAL "BOGOTA REGION</v>
          </cell>
        </row>
        <row r="1634">
          <cell r="B1634" t="str">
            <v>2.1.3.10</v>
          </cell>
          <cell r="C1634" t="str">
            <v xml:space="preserve">COMPENSACIONES CORRIENTES </v>
          </cell>
        </row>
        <row r="1635">
          <cell r="B1635" t="str">
            <v>2.1.3.11</v>
          </cell>
          <cell r="C1635" t="str">
            <v>RECURSOS DEL SISTEMA DE SEGURIDAD SOCIAL INTEGRAL</v>
          </cell>
        </row>
        <row r="1636">
          <cell r="B1636" t="str">
            <v>2.1.3.11.01</v>
          </cell>
          <cell r="C1636" t="str">
            <v>SISTEMA GENERAL DE SEGURIDAD SOCIAL EN SALUD</v>
          </cell>
        </row>
        <row r="1637">
          <cell r="B1637" t="str">
            <v>2.1.3.11.01.008</v>
          </cell>
          <cell r="C1637" t="str">
            <v>TRANSFERENCIA DE COTIZACION DEL REGIMEN CONTRIBUTIVO</v>
          </cell>
        </row>
        <row r="1638">
          <cell r="B1638" t="str">
            <v>2.1.3.11.01.015</v>
          </cell>
          <cell r="C1638" t="str">
            <v>UNIDAD DE PAGO POR CAPITACION - REGIMEN CONTRIBUTIVO</v>
          </cell>
        </row>
        <row r="1639">
          <cell r="B1639" t="str">
            <v>2.1.3.11.01.016</v>
          </cell>
          <cell r="C1639" t="str">
            <v>PROGRAMAS DE PROMOCION Y PREVENCION EN SALUD</v>
          </cell>
        </row>
        <row r="1640">
          <cell r="B1640" t="str">
            <v>2.1.3.11.01.017</v>
          </cell>
          <cell r="C1640" t="str">
            <v>UNIDAD DE PAGO POR CAPITACION - REGIMEN SUBSIDIADO EN SALUD</v>
          </cell>
        </row>
        <row r="1641">
          <cell r="B1641" t="str">
            <v>2.1.3.11.01.018</v>
          </cell>
          <cell r="C1641" t="str">
            <v>SERVICIOS Y TECNOLOGIAS NO FINANCIADOS CON UPC</v>
          </cell>
        </row>
        <row r="1642">
          <cell r="B1642" t="str">
            <v>2.1.3.11.01.019</v>
          </cell>
          <cell r="C1642" t="str">
            <v>PROGRAMAS DEL MINISTERIO DE SALUD Y PROTECCION SOCIAL-FONDOS ESPECIALES</v>
          </cell>
        </row>
        <row r="1643">
          <cell r="B1643" t="str">
            <v>2.1.3.11.01.020</v>
          </cell>
          <cell r="C1643" t="str">
            <v>RECONOCIMIENTO RENDIMIENTOS FINANCIEROS CUENTAS DE RECAUDO EPS</v>
          </cell>
        </row>
        <row r="1644">
          <cell r="B1644" t="str">
            <v>2.1.3.11.01.021</v>
          </cell>
          <cell r="C1644" t="str">
            <v>APOYO FINANCIERO Y FORTALECIMIENTO PATRIMONIAL A LAS ENTIDADES DEL SECTOR SALUD</v>
          </cell>
        </row>
        <row r="1645">
          <cell r="B1645" t="str">
            <v>2.1.3.11.01.022</v>
          </cell>
          <cell r="C1645" t="str">
            <v>CON DESTINACION DETERMINADA POR MINSALUD</v>
          </cell>
        </row>
        <row r="1646">
          <cell r="B1646" t="str">
            <v>2.1.3.11.01.023</v>
          </cell>
          <cell r="C1646" t="str">
            <v>PAGO OBLIGACIONES ESES CON RECURSOS FONSAET</v>
          </cell>
        </row>
        <row r="1647">
          <cell r="B1647" t="str">
            <v>2.1.3.11.01.024</v>
          </cell>
          <cell r="C1647" t="str">
            <v>RECLAMACIONES SOAT RANGO DIFERENCIAL</v>
          </cell>
        </row>
        <row r="1648">
          <cell r="B1648" t="str">
            <v>2.1.3.11.02</v>
          </cell>
          <cell r="C1648" t="str">
            <v xml:space="preserve">SISTEMA GENERAL DE PENSIONES </v>
          </cell>
        </row>
        <row r="1649">
          <cell r="B1649" t="str">
            <v>2.1.3.11.02.001</v>
          </cell>
          <cell r="C1649" t="str">
            <v xml:space="preserve">CAPITALIZACION DE PATRIMONIOS AUTONOMOS PENSIONALES </v>
          </cell>
        </row>
        <row r="1650">
          <cell r="B1650" t="str">
            <v>2.1.3.11.02.001.01</v>
          </cell>
          <cell r="C1650" t="str">
            <v>CAPITALIZACION DEL FONDO NACIONAL DE PRESTACIONES SOCIALES DEL MAGISTERIO FOMAG</v>
          </cell>
        </row>
        <row r="1651">
          <cell r="B1651" t="str">
            <v>2.1.3.11.02.001.02</v>
          </cell>
          <cell r="C1651" t="str">
            <v>CAPITALIZACION DE OTROS PATRIMONIOS AUTONOMOS PENSIONALES</v>
          </cell>
        </row>
        <row r="1652">
          <cell r="B1652" t="str">
            <v>2.1.3.11.02.001.03</v>
          </cell>
          <cell r="C1652" t="str">
            <v>TRANSFERENCIAS DE APORTES POR CAMBIO DE ADMINISTRADORA DE FONDO DE PENSIONES</v>
          </cell>
        </row>
        <row r="1653">
          <cell r="B1653" t="str">
            <v>2.1.3.11.03</v>
          </cell>
          <cell r="C1653" t="str">
            <v xml:space="preserve">SISTEMA GENERAL DE RIESGOS LABORALES </v>
          </cell>
        </row>
        <row r="1654">
          <cell r="B1654" t="str">
            <v>2.1.3.11.03.001</v>
          </cell>
          <cell r="C1654" t="str">
            <v>APORTES DE UNIDADES DEL GOBIERNO GENERAL PARA EL FINANCIAMIENTO DEL SGRL</v>
          </cell>
        </row>
        <row r="1655">
          <cell r="B1655" t="str">
            <v>2.1.3.11.03.003</v>
          </cell>
          <cell r="C1655" t="str">
            <v>TRANSFERENCIA DEL RECAUDO DE LAS COTIZACIONES</v>
          </cell>
        </row>
        <row r="1656">
          <cell r="B1656" t="str">
            <v>2.1.3.12</v>
          </cell>
          <cell r="C1656" t="str">
            <v>A PRODUCTORES DE MERCADO QUE DISTRIBUYEN DIRECTAMENTE A LOS HOGARES</v>
          </cell>
        </row>
        <row r="1657">
          <cell r="B1657" t="str">
            <v>2.1.3.12.02</v>
          </cell>
          <cell r="C1657" t="str">
            <v>BONO DE BENEFICIOS A COMUNIDAD UNIVERSITARIA</v>
          </cell>
        </row>
        <row r="1658">
          <cell r="B1658" t="str">
            <v>2.1.3.12.03</v>
          </cell>
          <cell r="C1658" t="str">
            <v>RECURSOS PARA EL MEJORAMIENTO DE VIVIENDA URBANA Y RURAL</v>
          </cell>
        </row>
        <row r="1659">
          <cell r="B1659" t="str">
            <v>2.1.3.13</v>
          </cell>
          <cell r="C1659" t="str">
            <v>SENTENCIAS Y CONCILIACIONES</v>
          </cell>
        </row>
        <row r="1660">
          <cell r="B1660" t="str">
            <v>2.1.3.13.01</v>
          </cell>
          <cell r="C1660" t="str">
            <v>FALLOS NACIONALES</v>
          </cell>
        </row>
        <row r="1661">
          <cell r="B1661" t="str">
            <v>2.1.3.13.01.001</v>
          </cell>
          <cell r="C1661" t="str">
            <v>SENTENCIAS</v>
          </cell>
        </row>
        <row r="1662">
          <cell r="B1662" t="str">
            <v>2.1.3.13.01.002</v>
          </cell>
          <cell r="C1662" t="str">
            <v>CONCILIACIONES</v>
          </cell>
        </row>
        <row r="1663">
          <cell r="B1663" t="str">
            <v>2.1.3.13.01.003</v>
          </cell>
          <cell r="C1663" t="str">
            <v>LAUDOS ARBITRALES</v>
          </cell>
        </row>
        <row r="1664">
          <cell r="B1664" t="str">
            <v>2.1.3.13.02</v>
          </cell>
          <cell r="C1664" t="str">
            <v>FALLOS INTERNACIONALES</v>
          </cell>
        </row>
        <row r="1665">
          <cell r="B1665" t="str">
            <v>2.1.3.13.02.001</v>
          </cell>
          <cell r="C1665" t="str">
            <v>FALLOS JUDICIALES, DECISIONES CUASIJUDICIALES Y SOLUCIONES AMISTOSAS SISTEMA INTERAMERICANO DE DERECHOS HUMANOS</v>
          </cell>
        </row>
        <row r="1666">
          <cell r="B1666" t="str">
            <v>2.1.3.14</v>
          </cell>
          <cell r="C1666" t="str">
            <v>APORTES AL FONPET</v>
          </cell>
        </row>
        <row r="1667">
          <cell r="B1667" t="str">
            <v>2.1.3.14.01</v>
          </cell>
          <cell r="C1667" t="str">
            <v>DEL IMPUESTO DE REGISTRO</v>
          </cell>
        </row>
        <row r="1668">
          <cell r="B1668" t="str">
            <v>2.1.3.14.02</v>
          </cell>
          <cell r="C1668" t="str">
            <v>DE LOS INGRESOS CORRIENTES DE LOS DEPARTAMENTOS</v>
          </cell>
        </row>
        <row r="1669">
          <cell r="B1669" t="str">
            <v>2.1.3.14.03</v>
          </cell>
          <cell r="C1669" t="str">
            <v>POR LA VENTA DE ACTIVOS</v>
          </cell>
        </row>
        <row r="1670">
          <cell r="B1670" t="str">
            <v>2.1.3.14.04</v>
          </cell>
          <cell r="C1670" t="str">
            <v>POR ACUERDOS DE PAGO</v>
          </cell>
        </row>
        <row r="1671">
          <cell r="B1671" t="str">
            <v>2.1.3.14.05</v>
          </cell>
          <cell r="C1671" t="str">
            <v>APORTES VOLUNTARIOS</v>
          </cell>
        </row>
        <row r="1672">
          <cell r="B1672" t="str">
            <v>2.1.3.15</v>
          </cell>
          <cell r="C1672" t="str">
            <v>RECURSOS DEL SISTEMA DE COMPENSACION FAMILIAR</v>
          </cell>
        </row>
        <row r="1673">
          <cell r="B1673" t="str">
            <v>2.1.3.15.01</v>
          </cell>
          <cell r="C1673" t="str">
            <v>TRANSFERENCIAS DE RECURSOS DEL SUBSIDIO FAMILIAR</v>
          </cell>
        </row>
        <row r="1674">
          <cell r="B1674" t="str">
            <v>2.1.3.15.02</v>
          </cell>
          <cell r="C1674" t="str">
            <v>RECURSOS DEL FOVIS - PROGRAMAS DE VIVIENDA DE INTERES PRIORITARIA</v>
          </cell>
        </row>
        <row r="1675">
          <cell r="B1675" t="str">
            <v>2.1.4</v>
          </cell>
          <cell r="C1675" t="str">
            <v>TRANSFERENCIAS DE CAPITAL</v>
          </cell>
        </row>
        <row r="1676">
          <cell r="B1676" t="str">
            <v>2.1.4.01</v>
          </cell>
          <cell r="C1676" t="str">
            <v>GOBIERNOS Y ORGANIZACIONES INTERNACIONALES</v>
          </cell>
        </row>
        <row r="1677">
          <cell r="B1677" t="str">
            <v>2.1.4.01.01</v>
          </cell>
          <cell r="C1677" t="str">
            <v>GOBIERNOS EXTRANJEROS</v>
          </cell>
        </row>
        <row r="1678">
          <cell r="B1678" t="str">
            <v>2.1.4.01.02</v>
          </cell>
          <cell r="C1678" t="str">
            <v>ORGANIZACIONES INTERNACIONALES</v>
          </cell>
        </row>
        <row r="1679">
          <cell r="B1679" t="str">
            <v>2.1.4.02</v>
          </cell>
          <cell r="C1679" t="str">
            <v>ENTIDADES DEL GOBIERNO GENERAL</v>
          </cell>
        </row>
        <row r="1680">
          <cell r="B1680" t="str">
            <v>2.1.4.02.01</v>
          </cell>
          <cell r="C1680" t="str">
            <v>ORGANOS DEL PGN</v>
          </cell>
        </row>
        <row r="1681">
          <cell r="B1681" t="str">
            <v>2.1.4.02.02</v>
          </cell>
          <cell r="C1681" t="str">
            <v>ENTIDADES TERRITORIALES DISTINTAS DE PARTICIPACIONES Y COMPENSACIONES</v>
          </cell>
        </row>
        <row r="1682">
          <cell r="B1682" t="str">
            <v>2.1.4.02.03</v>
          </cell>
          <cell r="C1682" t="str">
            <v>ESQUEMAS ASOCIATIVOS</v>
          </cell>
        </row>
        <row r="1683">
          <cell r="B1683" t="str">
            <v>2.1.4.02.04</v>
          </cell>
          <cell r="C1683" t="str">
            <v>ENTIDADES DEL GOBIERNO GENERAL</v>
          </cell>
        </row>
        <row r="1684">
          <cell r="B1684" t="str">
            <v>2.1.4.02.05</v>
          </cell>
          <cell r="C1684" t="str">
            <v>A OTRAS ENTIDADES PUBLICAS</v>
          </cell>
        </row>
        <row r="1685">
          <cell r="B1685" t="str">
            <v>2.1.4.02.05.001</v>
          </cell>
          <cell r="C1685" t="str">
            <v>CAPITALIZACION DE POSITIVA COMPAÃ‘IA DE SEGUROS S.A. DECRETO 2066 DE 2016</v>
          </cell>
        </row>
        <row r="1686">
          <cell r="B1686" t="str">
            <v>2.1.4.02.05.002</v>
          </cell>
          <cell r="C1686" t="str">
            <v>CAPITALIZACION DEL FONDO NACIONAL DE GARANTIAS FNG</v>
          </cell>
        </row>
        <row r="1687">
          <cell r="B1687" t="str">
            <v>2.1.4.02.05.003</v>
          </cell>
          <cell r="C1687" t="str">
            <v>CAPITALIZACION DE EMPRESAS DESCENTRALIZADAS DEL NIVEL TERRITORIAL</v>
          </cell>
        </row>
        <row r="1688">
          <cell r="B1688" t="str">
            <v>2.1.4.03</v>
          </cell>
          <cell r="C1688" t="str">
            <v xml:space="preserve">COMPENSACIONES DE CAPITAL </v>
          </cell>
        </row>
        <row r="1689">
          <cell r="B1689" t="str">
            <v>2.1.4.04</v>
          </cell>
          <cell r="C1689" t="str">
            <v xml:space="preserve">PARA LA ADQUISICION DE ACTIVOS NO FINANCIEROS </v>
          </cell>
        </row>
        <row r="1690">
          <cell r="B1690" t="str">
            <v>2.1.4.05</v>
          </cell>
          <cell r="C1690" t="str">
            <v>FINANCIAMIENTO DE GRANDES DEFICIT DE LOS ULTIMOS AÃ‘OS</v>
          </cell>
        </row>
        <row r="1691">
          <cell r="B1691" t="str">
            <v>2.1.4.07</v>
          </cell>
          <cell r="C1691" t="str">
            <v>INDEMNIZACIONES RELACIONADAS CON SEGUROS NO DE VIDA</v>
          </cell>
        </row>
        <row r="1692">
          <cell r="B1692" t="str">
            <v>2.1.4.09</v>
          </cell>
          <cell r="C1692" t="str">
            <v xml:space="preserve">PLANES DEPARTAMENTALES PARA EL MANEJO EMPRESARIAL DE LOS SERVICIOS DE AGUA Y SANEAMIENTO (PDA) </v>
          </cell>
        </row>
        <row r="1693">
          <cell r="B1693" t="str">
            <v>2.1.5</v>
          </cell>
          <cell r="C1693" t="str">
            <v>GASTOS DE COMERCIALIZACION Y PRODUCCION</v>
          </cell>
        </row>
        <row r="1694">
          <cell r="B1694" t="str">
            <v>2.1.5.01</v>
          </cell>
          <cell r="C1694" t="str">
            <v>MATERIALES Y SUMINISTROS</v>
          </cell>
        </row>
        <row r="1695">
          <cell r="B1695" t="str">
            <v>2.1.5.01.00</v>
          </cell>
          <cell r="C1695" t="str">
            <v>AGRICULTURA, SILVICULTURA Y PRODUCTOS DE LA PESCA</v>
          </cell>
        </row>
        <row r="1696">
          <cell r="B1696" t="str">
            <v>2.1.5.01.01</v>
          </cell>
          <cell r="C1696" t="str">
            <v>MINERALES, ELECTRICIDAD, GAS Y AGUA</v>
          </cell>
        </row>
        <row r="1697">
          <cell r="B1697" t="str">
            <v>2.1.5.01.02</v>
          </cell>
          <cell r="C1697" t="str">
            <v>PRODUCTOS ALIMENTICIOS, BEBIDAS Y TABACO, TEXTILES, PRENDAS DE VESTIR Y PRODUCTOS DE CUERO</v>
          </cell>
        </row>
        <row r="1698">
          <cell r="B1698" t="str">
            <v>2.1.5.01.03</v>
          </cell>
          <cell r="C1698" t="str">
            <v>OTROS BIENES TRANSPORTABLES EXCEPTO PRODUCTOS METALICOS, MAQUINARIA Y EQUIPO</v>
          </cell>
        </row>
        <row r="1699">
          <cell r="B1699" t="str">
            <v>2.1.5.01.04</v>
          </cell>
          <cell r="C1699" t="str">
            <v>PRODUCTOS METALICOS, MAQUINARIA Y EQUIPO</v>
          </cell>
        </row>
        <row r="1700">
          <cell r="B1700" t="str">
            <v>2.1.5.02</v>
          </cell>
          <cell r="C1700" t="str">
            <v>ADQUISICION DE SERVICIOS</v>
          </cell>
        </row>
        <row r="1701">
          <cell r="B1701" t="str">
            <v>2.1.5.02.05</v>
          </cell>
          <cell r="C1701" t="str">
            <v>CONSTRUCCION Y SERVICIOS DE LA CONSTRUCCION</v>
          </cell>
        </row>
        <row r="1702">
          <cell r="B1702" t="str">
            <v>2.1.5.02.06</v>
          </cell>
          <cell r="C1702" t="str">
            <v>COMERCIO Y DISTRIB; ALOJAMIENTO; COMIDAS Y BEBIDAS; SERV TRANSPORTE; DISTRIB ELECTRICIDAD GAS Y AGUA</v>
          </cell>
        </row>
        <row r="1703">
          <cell r="B1703" t="str">
            <v>2.1.5.02.07</v>
          </cell>
          <cell r="C1703" t="str">
            <v>SERVICIOS FINANCIEROS Y SERV CONEXOS; SERV INMOBILIARIOS; Y SERV DE ARRENDAMIENTO Y LEASING</v>
          </cell>
        </row>
        <row r="1704">
          <cell r="B1704" t="str">
            <v>2.1.5.02.08</v>
          </cell>
          <cell r="C1704" t="str">
            <v xml:space="preserve">SERVICIOS PRESTADOS A LAS EMPRESAS Y SERVICIOS DE PRODUCCION </v>
          </cell>
        </row>
        <row r="1705">
          <cell r="B1705" t="str">
            <v>2.1.5.02.09</v>
          </cell>
          <cell r="C1705" t="str">
            <v>SERVICIOS PARA LA COMUNIDAD, SOCIALES Y PERSONALES</v>
          </cell>
        </row>
        <row r="1706">
          <cell r="B1706" t="str">
            <v>2.1.5.02.10</v>
          </cell>
          <cell r="C1706" t="str">
            <v>VIATICOS DE LOS FUNCIONARIOS EN COMISION</v>
          </cell>
        </row>
        <row r="1707">
          <cell r="B1707" t="str">
            <v>2.1.6</v>
          </cell>
          <cell r="C1707" t="str">
            <v>ADQUISICION DE ACTIVOS FINANCIEROS</v>
          </cell>
        </row>
        <row r="1708">
          <cell r="B1708" t="str">
            <v>2.1.6.01</v>
          </cell>
          <cell r="C1708" t="str">
            <v>CONCESION DE PRESTAMOS</v>
          </cell>
        </row>
        <row r="1709">
          <cell r="B1709" t="str">
            <v>2.1.6.01.01</v>
          </cell>
          <cell r="C1709" t="str">
            <v>A ORGANOS DEL PGN</v>
          </cell>
        </row>
        <row r="1710">
          <cell r="B1710" t="str">
            <v>2.1.6.01.02</v>
          </cell>
          <cell r="C1710" t="str">
            <v>A ESTABLECIMIENTOS PUBLICOS</v>
          </cell>
        </row>
        <row r="1711">
          <cell r="B1711" t="str">
            <v>2.1.6.01.03</v>
          </cell>
          <cell r="C1711" t="str">
            <v>A OTRAS ENTIDADES DEL GOBIERNO GENERAL</v>
          </cell>
        </row>
        <row r="1712">
          <cell r="B1712" t="str">
            <v>2.1.6.01.04</v>
          </cell>
          <cell r="C1712" t="str">
            <v>A PERSONAS NATURALES</v>
          </cell>
        </row>
        <row r="1713">
          <cell r="B1713" t="str">
            <v>2.1.6.01.04.001</v>
          </cell>
          <cell r="C1713" t="str">
            <v>PRESTAMOS DIRECTOS DECRETO LEY 1010 DEL 2000</v>
          </cell>
        </row>
        <row r="1714">
          <cell r="B1714" t="str">
            <v>2.1.6.01.04.002</v>
          </cell>
          <cell r="C1714" t="str">
            <v>CREDITO HIPOTECARIO PARA SUS EMPLEADOS</v>
          </cell>
        </row>
        <row r="1715">
          <cell r="B1715" t="str">
            <v>2.1.6.01.04.003</v>
          </cell>
          <cell r="C1715" t="str">
            <v>FONDO DE PRESTAMOS</v>
          </cell>
        </row>
        <row r="1716">
          <cell r="B1716" t="str">
            <v>2.1.6.01.04.004</v>
          </cell>
          <cell r="C1716" t="str">
            <v xml:space="preserve">PRESTAMOS POR CALAMIDAD DOMESTICA </v>
          </cell>
        </row>
        <row r="1717">
          <cell r="B1717" t="str">
            <v>2.1.6.01.04.008</v>
          </cell>
          <cell r="C1717" t="str">
            <v>PRESTAMOS DIRECTOS - LEY 106 DE 1993</v>
          </cell>
        </row>
        <row r="1718">
          <cell r="B1718" t="str">
            <v>2.1.6.01.04.009</v>
          </cell>
          <cell r="C1718" t="str">
            <v>PRESTAMOS EDUCATIVOS</v>
          </cell>
        </row>
        <row r="1719">
          <cell r="B1719" t="str">
            <v>2.1.6.01.04.010</v>
          </cell>
          <cell r="C1719" t="str">
            <v>PRESTAMOS DE CONSUMO</v>
          </cell>
        </row>
        <row r="1720">
          <cell r="B1720" t="str">
            <v>2.1.6.01.05</v>
          </cell>
          <cell r="C1720" t="str">
            <v>A EMPRESAS</v>
          </cell>
        </row>
        <row r="1721">
          <cell r="B1721" t="str">
            <v>2.1.6.02</v>
          </cell>
          <cell r="C1721" t="str">
            <v>ADQUISICION DE ACCIONES</v>
          </cell>
        </row>
        <row r="1722">
          <cell r="B1722" t="str">
            <v>2.1.6.02.01</v>
          </cell>
          <cell r="C1722" t="str">
            <v>DE ORGANIZACIONES INTERNACIONALES</v>
          </cell>
        </row>
        <row r="1723">
          <cell r="B1723" t="str">
            <v>2.1.6.02.02</v>
          </cell>
          <cell r="C1723" t="str">
            <v>DE EMPRESAS PUBLICAS FINANCIERAS</v>
          </cell>
        </row>
        <row r="1724">
          <cell r="B1724" t="str">
            <v>2.1.6.02.03</v>
          </cell>
          <cell r="C1724" t="str">
            <v>DE EMPRESAS PUBLICAS NO FINANCIERAS</v>
          </cell>
        </row>
        <row r="1725">
          <cell r="B1725" t="str">
            <v>2.1.6.02.04</v>
          </cell>
          <cell r="C1725" t="str">
            <v>DE EMPRESAS PRIVADAS FINANCIERAS</v>
          </cell>
        </row>
        <row r="1726">
          <cell r="B1726" t="str">
            <v>2.1.6.02.05</v>
          </cell>
          <cell r="C1726" t="str">
            <v>DE EMPRESAS PRIVADAS NO FINANCIERAS</v>
          </cell>
        </row>
        <row r="1727">
          <cell r="B1727" t="str">
            <v>2.1.6.03</v>
          </cell>
          <cell r="C1727" t="str">
            <v>ADQUISICION DE OTRAS PARTICIPACIONES DE CAPITAL</v>
          </cell>
        </row>
        <row r="1728">
          <cell r="B1728" t="str">
            <v>2.1.6.03.01</v>
          </cell>
          <cell r="C1728" t="str">
            <v>EN ORGANIZACIONES INTERNACIONALES</v>
          </cell>
        </row>
        <row r="1729">
          <cell r="B1729" t="str">
            <v>2.1.6.03.02</v>
          </cell>
          <cell r="C1729" t="str">
            <v>EN EMPRESAS PUBLICAS FINANCIERAS</v>
          </cell>
        </row>
        <row r="1730">
          <cell r="B1730" t="str">
            <v>2.1.6.03.03</v>
          </cell>
          <cell r="C1730" t="str">
            <v>EN EMPRESAS PUBLICAS NO FINANCIERAS</v>
          </cell>
        </row>
        <row r="1731">
          <cell r="B1731" t="str">
            <v>2.1.6.03.03.001</v>
          </cell>
          <cell r="C1731" t="str">
            <v>CAPITALIZACION PARA EL FORTALECIMIENTO DE LOS CANALES PUBLICOS DE TELEVISION</v>
          </cell>
        </row>
        <row r="1732">
          <cell r="B1732" t="str">
            <v>2.1.6.03.04</v>
          </cell>
          <cell r="C1732" t="str">
            <v>EN EMPRESAS PRIVADAS FINANCIERAS</v>
          </cell>
        </row>
        <row r="1733">
          <cell r="B1733" t="str">
            <v>2.1.6.03.05</v>
          </cell>
          <cell r="C1733" t="str">
            <v>EN EMPRESAS PRIVADAS NO FINANCIERAS</v>
          </cell>
        </row>
        <row r="1734">
          <cell r="B1734" t="str">
            <v>2.1.6.04</v>
          </cell>
          <cell r="C1734" t="str">
            <v>ADQUISICION DE BONOS Y OTROS TITULOS EMITIDOS</v>
          </cell>
        </row>
        <row r="1735">
          <cell r="B1735" t="str">
            <v>2.1.7</v>
          </cell>
          <cell r="C1735" t="str">
            <v>DISMINUCION DE PASIVOS</v>
          </cell>
        </row>
        <row r="1736">
          <cell r="B1736" t="str">
            <v>2.1.7.01</v>
          </cell>
          <cell r="C1736" t="str">
            <v>CESANTIAS</v>
          </cell>
        </row>
        <row r="1737">
          <cell r="B1737" t="str">
            <v>2.1.7.01.01</v>
          </cell>
          <cell r="C1737" t="str">
            <v>CESANTIAS DEFINITIVAS</v>
          </cell>
        </row>
        <row r="1738">
          <cell r="B1738" t="str">
            <v>2.1.7.01.02</v>
          </cell>
          <cell r="C1738" t="str">
            <v>CESANTIAS PARCIALES</v>
          </cell>
        </row>
        <row r="1739">
          <cell r="B1739" t="str">
            <v>2.1.7.02</v>
          </cell>
          <cell r="C1739" t="str">
            <v>DEVOLUCION DEL AHORRO VOLUNTARIO DE LOS TRABAJADORES</v>
          </cell>
        </row>
        <row r="1740">
          <cell r="B1740" t="str">
            <v>2.1.7.03</v>
          </cell>
          <cell r="C1740" t="str">
            <v>DEPOSITO EN PRENDA</v>
          </cell>
        </row>
        <row r="1741">
          <cell r="B1741" t="str">
            <v>2.1.7.04</v>
          </cell>
          <cell r="C1741" t="str">
            <v>DEVOLUCIONES TRIBUTARIAS</v>
          </cell>
        </row>
        <row r="1742">
          <cell r="B1742" t="str">
            <v>2.1.7.05</v>
          </cell>
          <cell r="C1742" t="str">
            <v>PROGRAMAS DE SANEAMIENTO FISCAL Y FINANCIERO</v>
          </cell>
        </row>
        <row r="1743">
          <cell r="B1743" t="str">
            <v>2.1.7.05.01</v>
          </cell>
          <cell r="C1743" t="str">
            <v>PROGRAMAS DE SANEAMIENTO FISCAL Y FINANCIERO EMPRESAS SOCIALES DEL ESTADO ESE</v>
          </cell>
        </row>
        <row r="1744">
          <cell r="B1744" t="str">
            <v>2.1.7.05.02</v>
          </cell>
          <cell r="C1744" t="str">
            <v>PAGO DE INDEMNIZACIONES ORIGINADAS EN PROGRAMAS DE SANEAMIENTO FISCAL Y FINANCIERO</v>
          </cell>
        </row>
        <row r="1745">
          <cell r="B1745" t="str">
            <v>2.1.7.05.03</v>
          </cell>
          <cell r="C1745" t="str">
            <v>PAGO DE DEFICIT FISCAL, DE PASIVO LABORAL Y PRESTACIONAL EN PROGRAMAS DE SANEAMIENTO FISCAL Y FINANCIERO</v>
          </cell>
        </row>
        <row r="1746">
          <cell r="B1746" t="str">
            <v>2.1.7.06</v>
          </cell>
          <cell r="C1746" t="str">
            <v>FINANCIACION DE DEFICIT FISCAL</v>
          </cell>
        </row>
        <row r="1747">
          <cell r="B1747" t="str">
            <v>2.1.7.06.01</v>
          </cell>
          <cell r="C1747" t="str">
            <v>GASTOS DE PERSONAL</v>
          </cell>
        </row>
        <row r="1748">
          <cell r="B1748" t="str">
            <v>2.1.7.06.02</v>
          </cell>
          <cell r="C1748" t="str">
            <v>ADQUISICION DE BIENES Y SERVICIOS</v>
          </cell>
        </row>
        <row r="1749">
          <cell r="B1749" t="str">
            <v>2.1.7.06.03</v>
          </cell>
          <cell r="C1749" t="str">
            <v>TRANSFERENCIAS CORRIENTES</v>
          </cell>
        </row>
        <row r="1750">
          <cell r="B1750" t="str">
            <v>2.1.7.06.04</v>
          </cell>
          <cell r="C1750" t="str">
            <v>TRANSFERENCIAS DE CAPITAL</v>
          </cell>
        </row>
        <row r="1751">
          <cell r="B1751" t="str">
            <v>2.1.7.06.05</v>
          </cell>
          <cell r="C1751" t="str">
            <v>ADQUISICION DE ACTIVOS FINANCIEROS</v>
          </cell>
        </row>
        <row r="1752">
          <cell r="B1752" t="str">
            <v>2.1.7.06.06</v>
          </cell>
          <cell r="C1752" t="str">
            <v>GASTOS POR TRIBUTOS, TASAS, DERECHOS, MULTAS, SANCIONES E INTERESES DE MORA</v>
          </cell>
        </row>
        <row r="1753">
          <cell r="B1753" t="str">
            <v>2.1.7.06.07</v>
          </cell>
          <cell r="C1753" t="str">
            <v>GASTOS DE COMERCIALIZACION Y PRODUCCION</v>
          </cell>
        </row>
        <row r="1754">
          <cell r="B1754" t="str">
            <v>2.1.7.08</v>
          </cell>
          <cell r="C1754" t="str">
            <v>DEVOLUCION DE RECURSOS DEL SGSSS</v>
          </cell>
        </row>
        <row r="1755">
          <cell r="B1755" t="str">
            <v>2.1.7.09</v>
          </cell>
          <cell r="C1755" t="str">
            <v>DEVOLUCION DE SALDOS ABONADOS EN CUENTA INDIVIDUAL DE AHORRO PENSIONAL</v>
          </cell>
        </row>
        <row r="1756">
          <cell r="B1756" t="str">
            <v>2.1.7.09.01</v>
          </cell>
          <cell r="C1756" t="str">
            <v>DEVOLUCION DE SALDOS DE PENSION DE VEJEZ (DE PENSIONES)</v>
          </cell>
        </row>
        <row r="1757">
          <cell r="B1757" t="str">
            <v>2.1.7.09.02</v>
          </cell>
          <cell r="C1757" t="str">
            <v>DEVOLUCION DE SALDOS DE PENSION DE INVALIDEZ (DE PENSIONES)</v>
          </cell>
        </row>
        <row r="1758">
          <cell r="B1758" t="str">
            <v>2.1.7.09.03</v>
          </cell>
          <cell r="C1758" t="str">
            <v>DEVOLUCION DE SALDOS DE PENSION DE SOBREVIVIENTES (DE PENSIONES)</v>
          </cell>
        </row>
        <row r="1759">
          <cell r="B1759" t="str">
            <v>2.1.7.10</v>
          </cell>
          <cell r="C1759" t="str">
            <v>DISMINUCIONES DE PASIVOS DERIVADOS DEL SECTOR SALUD</v>
          </cell>
        </row>
        <row r="1760">
          <cell r="B1760" t="str">
            <v>2.1.8</v>
          </cell>
          <cell r="C1760" t="str">
            <v>GASTOS POR TRIBUTOS, TASAS, CONTRIBUCIONES, MULTAS, SANCIONES E INTERESES DE MORA</v>
          </cell>
        </row>
        <row r="1761">
          <cell r="B1761" t="str">
            <v>2.1.8.01</v>
          </cell>
          <cell r="C1761" t="str">
            <v>IMPUESTOS</v>
          </cell>
        </row>
        <row r="1762">
          <cell r="B1762" t="str">
            <v>2.1.8.01.01</v>
          </cell>
          <cell r="C1762" t="str">
            <v>IMPUESTO SOBRE LA RENTA Y COMPLEMENTARIOS</v>
          </cell>
        </row>
        <row r="1763">
          <cell r="B1763" t="str">
            <v>2.1.8.01.02</v>
          </cell>
          <cell r="C1763" t="str">
            <v>IMPUESTO SOBRE LA RENTA PARA LA EQUIDAD CREE</v>
          </cell>
        </row>
        <row r="1764">
          <cell r="B1764" t="str">
            <v>2.1.8.01.03</v>
          </cell>
          <cell r="C1764" t="str">
            <v>SOBRETASA CREE</v>
          </cell>
        </row>
        <row r="1765">
          <cell r="B1765" t="str">
            <v>2.1.8.01.04</v>
          </cell>
          <cell r="C1765" t="str">
            <v>IMPUESTO PARA PRESERVAR LA SEGURIDAD DEMOCRATICA</v>
          </cell>
        </row>
        <row r="1766">
          <cell r="B1766" t="str">
            <v>2.1.8.01.05</v>
          </cell>
          <cell r="C1766" t="str">
            <v>IMPUESTO AL PATRIMONIO</v>
          </cell>
        </row>
        <row r="1767">
          <cell r="B1767" t="str">
            <v>2.1.8.01.06</v>
          </cell>
          <cell r="C1767" t="str">
            <v>IMPUESTO AL PATRIMONIO DECRETO LEGISLATIVO 4825 DEL 2010</v>
          </cell>
        </row>
        <row r="1768">
          <cell r="B1768" t="str">
            <v>2.1.8.01.07</v>
          </cell>
          <cell r="C1768" t="str">
            <v>SOBRETASA IMPUESTO AL PATRIMONIO DECRETO LEGISLATIVO 4825 DEL 2010</v>
          </cell>
        </row>
        <row r="1769">
          <cell r="B1769" t="str">
            <v>2.1.8.01.08</v>
          </cell>
          <cell r="C1769" t="str">
            <v>IMPUESTO A LA RIQUEZA</v>
          </cell>
        </row>
        <row r="1770">
          <cell r="B1770" t="str">
            <v>2.1.8.01.09</v>
          </cell>
          <cell r="C1770" t="str">
            <v>IMPUESTO NACIONAL AL CONSUMO</v>
          </cell>
        </row>
        <row r="1771">
          <cell r="B1771" t="str">
            <v>2.1.8.01.10</v>
          </cell>
          <cell r="C1771" t="str">
            <v>IMPUESTO DE REMATE Y ADJUDICACIONES</v>
          </cell>
        </row>
        <row r="1772">
          <cell r="B1772" t="str">
            <v>2.1.8.01.11</v>
          </cell>
          <cell r="C1772" t="str">
            <v xml:space="preserve">IMPUESTO DE NORMALIZACION TRIBUTARIA </v>
          </cell>
        </row>
        <row r="1773">
          <cell r="B1773" t="str">
            <v>2.1.8.01.12</v>
          </cell>
          <cell r="C1773" t="str">
            <v>IMPUESTO AL PATRIMONIO LEY 1943 DE 2018</v>
          </cell>
        </row>
        <row r="1774">
          <cell r="B1774" t="str">
            <v>2.1.8.01.13</v>
          </cell>
          <cell r="C1774" t="str">
            <v>IMPUESTO SOBRE ADUANAS Y RECARGOS</v>
          </cell>
        </row>
        <row r="1775">
          <cell r="B1775" t="str">
            <v>2.1.8.01.14</v>
          </cell>
          <cell r="C1775" t="str">
            <v>GRAVAMEN A LOS MOVIMIENTOS FINANCIEROS</v>
          </cell>
        </row>
        <row r="1776">
          <cell r="B1776" t="str">
            <v>2.1.8.01.51</v>
          </cell>
          <cell r="C1776" t="str">
            <v>IMPUESTO SOBRE VEHICULOS AUTOMOTORES</v>
          </cell>
        </row>
        <row r="1777">
          <cell r="B1777" t="str">
            <v>2.1.8.01.52</v>
          </cell>
          <cell r="C1777" t="str">
            <v>IMPUESTO PREDIAL UNIFICADO</v>
          </cell>
        </row>
        <row r="1778">
          <cell r="B1778" t="str">
            <v>2.1.8.01.53</v>
          </cell>
          <cell r="C1778" t="str">
            <v>IMPUESTO DE REGISTRO</v>
          </cell>
        </row>
        <row r="1779">
          <cell r="B1779" t="str">
            <v>2.1.8.01.54</v>
          </cell>
          <cell r="C1779" t="str">
            <v>IMPUESTO DE INDUSTRIA Y COMERCIO</v>
          </cell>
        </row>
        <row r="1780">
          <cell r="B1780" t="str">
            <v>2.1.8.01.55</v>
          </cell>
          <cell r="C1780" t="str">
            <v>IMPUESTO SOBRE DELINEACION URBANA</v>
          </cell>
        </row>
        <row r="1781">
          <cell r="B1781" t="str">
            <v>2.1.8.01.56</v>
          </cell>
          <cell r="C1781" t="str">
            <v>IMPUESTO DE ALUMBRADO PUBLICO</v>
          </cell>
        </row>
        <row r="1782">
          <cell r="B1782" t="str">
            <v>2.1.8.01.57</v>
          </cell>
          <cell r="C1782" t="str">
            <v>SOBRETASA BOMBERIL</v>
          </cell>
        </row>
        <row r="1783">
          <cell r="B1783" t="str">
            <v>2.1.8.01.58</v>
          </cell>
          <cell r="C1783" t="str">
            <v>SOBRETASA AMBIENTAL</v>
          </cell>
        </row>
        <row r="1784">
          <cell r="B1784" t="str">
            <v>2.1.8.01.59</v>
          </cell>
          <cell r="C1784" t="str">
            <v>IMPUESTO SOBRE TELEFONOS</v>
          </cell>
        </row>
        <row r="1785">
          <cell r="B1785" t="str">
            <v>2.1.8.01.60</v>
          </cell>
          <cell r="C1785" t="str">
            <v>IMPUESTO DE LOTERIAS FORANEAS</v>
          </cell>
        </row>
        <row r="1786">
          <cell r="B1786" t="str">
            <v>2.1.8.01.61</v>
          </cell>
          <cell r="C1786" t="str">
            <v>IMPUESTO A LA PUBLICIDAD EXTERIOR VISUAL</v>
          </cell>
        </row>
        <row r="1787">
          <cell r="B1787" t="str">
            <v>2.1.8.01.62</v>
          </cell>
          <cell r="C1787" t="str">
            <v>IMPUESTO DE TRANSPORTE POR OLEODUCTOS Y GASODUCTOS</v>
          </cell>
        </row>
        <row r="1788">
          <cell r="B1788" t="str">
            <v>2.1.8.01.63</v>
          </cell>
          <cell r="C1788" t="str">
            <v>IMPUESTO NACIONAL AL CARBONO</v>
          </cell>
        </row>
        <row r="1789">
          <cell r="B1789" t="str">
            <v>2.1.8.01.64</v>
          </cell>
          <cell r="C1789" t="str">
            <v>IMPUESTO SOBRE LAS VENTAS</v>
          </cell>
        </row>
        <row r="1790">
          <cell r="B1790" t="str">
            <v>2.1.8.01.99</v>
          </cell>
          <cell r="C1790" t="str">
            <v>IMPUESTOS A FAVOR DE GOBIERNOS EXTRANJEROS</v>
          </cell>
        </row>
        <row r="1791">
          <cell r="B1791" t="str">
            <v>2.1.8.02</v>
          </cell>
          <cell r="C1791" t="str">
            <v>ESTAMPILLAS</v>
          </cell>
        </row>
        <row r="1792">
          <cell r="B1792" t="str">
            <v>2.1.8.03</v>
          </cell>
          <cell r="C1792" t="str">
            <v>TASAS Y DERECHOS ADMINISTRATIVOS</v>
          </cell>
        </row>
        <row r="1793">
          <cell r="B1793" t="str">
            <v>2.1.8.04</v>
          </cell>
          <cell r="C1793" t="str">
            <v>CONTRIBUCIONES</v>
          </cell>
        </row>
        <row r="1794">
          <cell r="B1794" t="str">
            <v>2.1.8.04.01</v>
          </cell>
          <cell r="C1794" t="str">
            <v>CUOTA DE FISCALIZACION Y AUDITAJE</v>
          </cell>
        </row>
        <row r="1795">
          <cell r="B1795" t="str">
            <v>2.1.8.04.02</v>
          </cell>
          <cell r="C1795" t="str">
            <v>CONTRIBUCION - SUPERINTENDENCIA FINANCIERA DE COLOMBIA</v>
          </cell>
        </row>
        <row r="1796">
          <cell r="B1796" t="str">
            <v>2.1.8.04.03</v>
          </cell>
          <cell r="C1796" t="str">
            <v>CONTRIBUCION DE VALORIZACION</v>
          </cell>
        </row>
        <row r="1797">
          <cell r="B1797" t="str">
            <v>2.1.8.04.04</v>
          </cell>
          <cell r="C1797" t="str">
            <v>CONTRIBUCION SECTOR ELECTRICO</v>
          </cell>
        </row>
        <row r="1798">
          <cell r="B1798" t="str">
            <v>2.1.8.04.05</v>
          </cell>
          <cell r="C1798" t="str">
            <v xml:space="preserve">CONTRIBUCION - SUPERINTENDENCIA DE SERVICIOS PUBLICOS DOMICILIARIOS </v>
          </cell>
        </row>
        <row r="1799">
          <cell r="B1799" t="str">
            <v>2.1.8.04.06</v>
          </cell>
          <cell r="C1799" t="str">
            <v>CONTRIBUCION A LA COMISION DE REGULACION DE ENERGIA Y GAS - CREG</v>
          </cell>
        </row>
        <row r="1800">
          <cell r="B1800" t="str">
            <v>2.1.8.04.07</v>
          </cell>
          <cell r="C1800" t="str">
            <v>CONTRIBUCION DE VIGILANCIA - SUPERINTENDENCIA NACIONAL DE SALUD</v>
          </cell>
        </row>
        <row r="1801">
          <cell r="B1801" t="str">
            <v>2.1.8.04.08</v>
          </cell>
          <cell r="C1801" t="str">
            <v>CONTRIBUCIONFONDO DE APOYO FINANCIERO PARA LA ENERGIZACION DE LAS ZONAS NO INTERCONECTADAS- FAZNI</v>
          </cell>
        </row>
        <row r="1802">
          <cell r="B1802" t="str">
            <v>2.1.8.04.09</v>
          </cell>
          <cell r="C1802" t="str">
            <v xml:space="preserve">CONTRIBUCION SUPERINTENDENCIA DE PUERTOS Y TRANSPORTE </v>
          </cell>
        </row>
        <row r="1803">
          <cell r="B1803" t="str">
            <v>2.1.8.04.10</v>
          </cell>
          <cell r="C1803" t="str">
            <v>CONTRIBUCION A RTVC Y ORGANIZACIONES REGIONALES DE TELEVISION Y RADIODIFUSION</v>
          </cell>
        </row>
        <row r="1804">
          <cell r="B1804" t="str">
            <v>2.1.8.04.11</v>
          </cell>
          <cell r="C1804" t="str">
            <v>CONTRIBUCION PARAFISCAL PARA LA PROMOCION Y EL TURISMO</v>
          </cell>
        </row>
        <row r="1805">
          <cell r="B1805" t="str">
            <v>2.1.8.04.12</v>
          </cell>
          <cell r="C1805" t="str">
            <v>ARANCEL JUDICIAL CSJ- LEY 1653 DE 2013</v>
          </cell>
        </row>
        <row r="1806">
          <cell r="B1806" t="str">
            <v>2.1.8.04.14</v>
          </cell>
          <cell r="C1806" t="str">
            <v>CONTRIBUCION - COMITE PERMANENTE DE ESTRATIFICACION</v>
          </cell>
        </row>
        <row r="1807">
          <cell r="B1807" t="str">
            <v>2.1.8.04.15</v>
          </cell>
          <cell r="C1807" t="str">
            <v xml:space="preserve">CONTRIBUCION ADICIONAL - SUPERINTENDENCIA DE SERVICIOS PUBLICOS DOMICILIARIOS </v>
          </cell>
        </row>
        <row r="1808">
          <cell r="B1808" t="str">
            <v>2.1.8.04.16</v>
          </cell>
          <cell r="C1808" t="str">
            <v>CONTRIBUCION COMISIONES REGULACION DE AGUA POTABLE Y SANEAMIENTO BASICO - CRA</v>
          </cell>
        </row>
        <row r="1809">
          <cell r="B1809" t="str">
            <v>2.1.8.04.17</v>
          </cell>
          <cell r="C1809" t="str">
            <v>CONTRIBUCION - SUPERINTENDENCIA DE VIGILANCIA Y SEGURIDAD PRIVADA</v>
          </cell>
        </row>
        <row r="1810">
          <cell r="B1810" t="str">
            <v>2.1.8.04.18</v>
          </cell>
          <cell r="C1810" t="str">
            <v>CONTRIBUCION SUPERINTENDENCIA DE VIGILANCIA Y SEGURIDAD</v>
          </cell>
        </row>
        <row r="1811">
          <cell r="B1811" t="str">
            <v>2.1.8.04.19</v>
          </cell>
          <cell r="C1811" t="str">
            <v>CONTRIBUCION DE VIGILANCIA - SUPERINTENDENCIA DE INDUSTRIA Y COMERCIO</v>
          </cell>
        </row>
        <row r="1812">
          <cell r="B1812" t="str">
            <v>2.1.8.04.20</v>
          </cell>
          <cell r="C1812" t="str">
            <v>APORTE SOBRE POLIZAS DE SEGUROS - FONDO NACIONAL DE BOMBEROS DE COLOMBIA</v>
          </cell>
        </row>
        <row r="1813">
          <cell r="B1813" t="str">
            <v>2.1.8.04.21</v>
          </cell>
          <cell r="C1813" t="str">
            <v>FONSAT</v>
          </cell>
        </row>
        <row r="1814">
          <cell r="B1814" t="str">
            <v>2.1.8.04.22</v>
          </cell>
          <cell r="C1814" t="str">
            <v>CONTRIBUCION SOAT</v>
          </cell>
        </row>
        <row r="1815">
          <cell r="B1815" t="str">
            <v>2.1.8.04.23</v>
          </cell>
          <cell r="C1815" t="str">
            <v>FONDO NACIONAL DE RIESGOS AGROPECUARIOS</v>
          </cell>
        </row>
        <row r="1816">
          <cell r="B1816" t="str">
            <v>2.1.8.04.24</v>
          </cell>
          <cell r="C1816" t="str">
            <v>CONTRIBUCION - FONDO ESPECIAL DE BECAS DEL MINISTERIO DE MINAS Y ENERGIA</v>
          </cell>
        </row>
        <row r="1817">
          <cell r="B1817" t="str">
            <v>2.1.8.04.25</v>
          </cell>
          <cell r="C1817" t="str">
            <v>CONTRIBUCION - SUPERINTENDENCIA DEL SUBSIDIO FAMILIAR</v>
          </cell>
        </row>
        <row r="1818">
          <cell r="B1818" t="str">
            <v>2.1.8.04.26</v>
          </cell>
          <cell r="C1818" t="str">
            <v>APORTES FINANCIACION SISTEMA DE INFORMACION SUBSIDIO FAMILIAR DE VIVIENDA</v>
          </cell>
        </row>
        <row r="1819">
          <cell r="B1819" t="str">
            <v>2.1.8.04.27</v>
          </cell>
          <cell r="C1819" t="str">
            <v>CONTRIBUCION - SUPERINTENDENCIA DE SOCIEDADES</v>
          </cell>
        </row>
        <row r="1820">
          <cell r="B1820" t="str">
            <v>2.1.8.04.29</v>
          </cell>
          <cell r="C1820" t="str">
            <v>CONTRIBUCIÓN - FONDO DE LA COLECCIÓN DE AUTORES VALLECAUCANOS - CUENTA BAJO PRESUNCIÓN DE LEGALIDAD (VALLE DEL CAUCA)</v>
          </cell>
        </row>
        <row r="1821">
          <cell r="B1821" t="str">
            <v>2.1.8.05</v>
          </cell>
          <cell r="C1821" t="str">
            <v>MULTAS, SANCIONES E INTERESES DE MORA</v>
          </cell>
        </row>
        <row r="1822">
          <cell r="B1822" t="str">
            <v>2.1.8.05.01</v>
          </cell>
          <cell r="C1822" t="str">
            <v>MULTAS Y SANCIONES</v>
          </cell>
        </row>
        <row r="1823">
          <cell r="B1823" t="str">
            <v>2.1.8.05.01.001</v>
          </cell>
          <cell r="C1823" t="str">
            <v>MULTAS SUPERINTENDENCIAS</v>
          </cell>
        </row>
        <row r="1824">
          <cell r="B1824" t="str">
            <v>2.1.8.05.01.002</v>
          </cell>
          <cell r="C1824" t="str">
            <v>MULTAS JUDICIALES</v>
          </cell>
        </row>
        <row r="1825">
          <cell r="B1825" t="str">
            <v>2.1.8.05.01.003</v>
          </cell>
          <cell r="C1825" t="str">
            <v>SANCIONES CONTRACTUALES</v>
          </cell>
        </row>
        <row r="1826">
          <cell r="B1826" t="str">
            <v>2.1.8.05.01.004</v>
          </cell>
          <cell r="C1826" t="str">
            <v>SANCIONES ADMINISTRATIVAS</v>
          </cell>
        </row>
        <row r="1827">
          <cell r="B1827" t="str">
            <v>2.1.8.05.01.005</v>
          </cell>
          <cell r="C1827" t="str">
            <v>SANCIONES TRIBUTARIAS</v>
          </cell>
        </row>
        <row r="1828">
          <cell r="B1828" t="str">
            <v>2.1.8.05.02</v>
          </cell>
          <cell r="C1828" t="str">
            <v>INTERESES DE MORA</v>
          </cell>
        </row>
        <row r="1829">
          <cell r="B1829" t="str">
            <v>2.2</v>
          </cell>
          <cell r="C1829" t="str">
            <v>SERVICIO DE LA DEUDA PUBLICA</v>
          </cell>
        </row>
        <row r="1830">
          <cell r="B1830" t="str">
            <v>2.2.1</v>
          </cell>
          <cell r="C1830" t="str">
            <v>SERVICIO DE LA DEUDA PUBLICA EXTERNA</v>
          </cell>
        </row>
        <row r="1831">
          <cell r="B1831" t="str">
            <v>2.2.1.01</v>
          </cell>
          <cell r="C1831" t="str">
            <v>PRINCIPAL</v>
          </cell>
        </row>
        <row r="1832">
          <cell r="B1832" t="str">
            <v>2.2.1.01.01</v>
          </cell>
          <cell r="C1832" t="str">
            <v>TITULOS DE DEUDA</v>
          </cell>
        </row>
        <row r="1833">
          <cell r="B1833" t="str">
            <v>2.2.1.01.01.001</v>
          </cell>
          <cell r="C1833" t="str">
            <v>TITULOS VALORES</v>
          </cell>
        </row>
        <row r="1834">
          <cell r="B1834" t="str">
            <v>2.2.1.01.02</v>
          </cell>
          <cell r="C1834" t="str">
            <v>PRESTAMOS</v>
          </cell>
        </row>
        <row r="1835">
          <cell r="B1835" t="str">
            <v>2.2.1.01.02.001</v>
          </cell>
          <cell r="C1835" t="str">
            <v>BANCA COMERCIAL</v>
          </cell>
        </row>
        <row r="1836">
          <cell r="B1836" t="str">
            <v>2.2.1.01.02.002</v>
          </cell>
          <cell r="C1836" t="str">
            <v xml:space="preserve">BANCA DE FOMENTO </v>
          </cell>
        </row>
        <row r="1837">
          <cell r="B1837" t="str">
            <v>2.2.1.01.02.003</v>
          </cell>
          <cell r="C1837" t="str">
            <v>GOBIERNOS</v>
          </cell>
        </row>
        <row r="1838">
          <cell r="B1838" t="str">
            <v>2.2.1.01.02.004</v>
          </cell>
          <cell r="C1838" t="str">
            <v>ORGANISMOS MULTILATERALES</v>
          </cell>
        </row>
        <row r="1839">
          <cell r="B1839" t="str">
            <v>2.2.1.01.02.006</v>
          </cell>
          <cell r="C1839" t="str">
            <v>OTRAS ENTIDADES E INSTITUCIONES</v>
          </cell>
        </row>
        <row r="1840">
          <cell r="B1840" t="str">
            <v>2.2.1.01.03</v>
          </cell>
          <cell r="C1840" t="str">
            <v xml:space="preserve">OTRAS CUENTAS POR PAGAR </v>
          </cell>
        </row>
        <row r="1841">
          <cell r="B1841" t="str">
            <v>2.2.1.01.03.001</v>
          </cell>
          <cell r="C1841" t="str">
            <v>PROVEEDORES</v>
          </cell>
        </row>
        <row r="1842">
          <cell r="B1842" t="str">
            <v>2.2.1.02</v>
          </cell>
          <cell r="C1842" t="str">
            <v>INTERESES</v>
          </cell>
        </row>
        <row r="1843">
          <cell r="B1843" t="str">
            <v>2.2.1.02.01</v>
          </cell>
          <cell r="C1843" t="str">
            <v>TITULOS DE DEUDA</v>
          </cell>
        </row>
        <row r="1844">
          <cell r="B1844" t="str">
            <v>2.2.1.02.01.001</v>
          </cell>
          <cell r="C1844" t="str">
            <v>TITULOS VALORES</v>
          </cell>
        </row>
        <row r="1845">
          <cell r="B1845" t="str">
            <v>2.2.1.02.02</v>
          </cell>
          <cell r="C1845" t="str">
            <v>PRESTAMOS</v>
          </cell>
        </row>
        <row r="1846">
          <cell r="B1846" t="str">
            <v>2.2.1.02.02.001</v>
          </cell>
          <cell r="C1846" t="str">
            <v>BANCA COMERCIAL</v>
          </cell>
        </row>
        <row r="1847">
          <cell r="B1847" t="str">
            <v>2.2.1.02.02.002</v>
          </cell>
          <cell r="C1847" t="str">
            <v xml:space="preserve">BANCA DE FOMENTO </v>
          </cell>
        </row>
        <row r="1848">
          <cell r="B1848" t="str">
            <v>2.2.1.02.02.003</v>
          </cell>
          <cell r="C1848" t="str">
            <v>GOBIERNOS</v>
          </cell>
        </row>
        <row r="1849">
          <cell r="B1849" t="str">
            <v>2.2.1.02.02.004</v>
          </cell>
          <cell r="C1849" t="str">
            <v>ORGANISMOS MULTILATERALES</v>
          </cell>
        </row>
        <row r="1850">
          <cell r="B1850" t="str">
            <v>2.2.1.02.02.005</v>
          </cell>
          <cell r="C1850" t="str">
            <v>CUENTA ESPECIAL DE DEUDA EXTERNA</v>
          </cell>
        </row>
        <row r="1851">
          <cell r="B1851" t="str">
            <v>2.2.1.02.03</v>
          </cell>
          <cell r="C1851" t="str">
            <v>OTRAS CUENTAS POR PAGAR</v>
          </cell>
        </row>
        <row r="1852">
          <cell r="B1852" t="str">
            <v>2.2.1.02.04</v>
          </cell>
          <cell r="C1852" t="str">
            <v>PROVEEDORES</v>
          </cell>
        </row>
        <row r="1853">
          <cell r="B1853" t="str">
            <v>2.2.1.03</v>
          </cell>
          <cell r="C1853" t="str">
            <v>COMISIONES Y OTROS GASTOS</v>
          </cell>
        </row>
        <row r="1854">
          <cell r="B1854" t="str">
            <v>2.2.1.03.01</v>
          </cell>
          <cell r="C1854" t="str">
            <v>TITULOS DE DEUDA</v>
          </cell>
        </row>
        <row r="1855">
          <cell r="B1855" t="str">
            <v>2.2.1.03.01.001</v>
          </cell>
          <cell r="C1855" t="str">
            <v>TITULOS VALORES</v>
          </cell>
        </row>
        <row r="1856">
          <cell r="B1856" t="str">
            <v>2.2.1.03.02</v>
          </cell>
          <cell r="C1856" t="str">
            <v>PRESTAMOS</v>
          </cell>
        </row>
        <row r="1857">
          <cell r="B1857" t="str">
            <v>2.2.1.03.02.001</v>
          </cell>
          <cell r="C1857" t="str">
            <v>BANCA COMERCIAL</v>
          </cell>
        </row>
        <row r="1858">
          <cell r="B1858" t="str">
            <v>2.2.1.03.02.002</v>
          </cell>
          <cell r="C1858" t="str">
            <v xml:space="preserve">BANCA DE FOMENTO </v>
          </cell>
        </row>
        <row r="1859">
          <cell r="B1859" t="str">
            <v>2.2.1.03.02.003</v>
          </cell>
          <cell r="C1859" t="str">
            <v>GOBIERNOS</v>
          </cell>
        </row>
        <row r="1860">
          <cell r="B1860" t="str">
            <v>2.2.1.03.02.004</v>
          </cell>
          <cell r="C1860" t="str">
            <v>ORGANISMOS MULTILATERALES</v>
          </cell>
        </row>
        <row r="1861">
          <cell r="B1861" t="str">
            <v>2.2.1.03.02.005</v>
          </cell>
          <cell r="C1861" t="str">
            <v>CUENTA ESPECIAL DE DEUDA EXTERNA</v>
          </cell>
        </row>
        <row r="1862">
          <cell r="B1862" t="str">
            <v>2.2.1.03.03</v>
          </cell>
          <cell r="C1862" t="str">
            <v>OTRAS CUENTAS POR PAGAR</v>
          </cell>
        </row>
        <row r="1863">
          <cell r="B1863" t="str">
            <v>2.2.2</v>
          </cell>
          <cell r="C1863" t="str">
            <v>SERVICIO DE LA DEUDA PUBLICA INTERNA</v>
          </cell>
        </row>
        <row r="1864">
          <cell r="B1864" t="str">
            <v>2.2.2.01</v>
          </cell>
          <cell r="C1864" t="str">
            <v>PRINCIPAL</v>
          </cell>
        </row>
        <row r="1865">
          <cell r="B1865" t="str">
            <v>2.2.2.01.01</v>
          </cell>
          <cell r="C1865" t="str">
            <v>TITULOS DE DEUDA</v>
          </cell>
        </row>
        <row r="1866">
          <cell r="B1866" t="str">
            <v>2.2.2.01.01.001</v>
          </cell>
          <cell r="C1866" t="str">
            <v>TITULOS VALORES</v>
          </cell>
        </row>
        <row r="1867">
          <cell r="B1867" t="str">
            <v>2.2.2.01.01.001.01</v>
          </cell>
          <cell r="C1867" t="str">
            <v>BONOS AGRARIOS</v>
          </cell>
        </row>
        <row r="1868">
          <cell r="B1868" t="str">
            <v>2.2.2.01.01.001.02</v>
          </cell>
          <cell r="C1868" t="str">
            <v xml:space="preserve">BONOS PARA LA PAZ </v>
          </cell>
        </row>
        <row r="1869">
          <cell r="B1869" t="str">
            <v>2.2.2.01.01.001.03</v>
          </cell>
          <cell r="C1869" t="str">
            <v>BONOS DE SEGURIDAD</v>
          </cell>
        </row>
        <row r="1870">
          <cell r="B1870" t="str">
            <v>2.2.2.01.01.001.04</v>
          </cell>
          <cell r="C1870" t="str">
            <v>TITULOS DE REDUCCION DE DEUDA TRD</v>
          </cell>
        </row>
        <row r="1871">
          <cell r="B1871" t="str">
            <v>2.2.2.01.01.001.05</v>
          </cell>
          <cell r="C1871" t="str">
            <v>TES CLASE B</v>
          </cell>
        </row>
        <row r="1872">
          <cell r="B1872" t="str">
            <v>2.2.2.01.01.001.06</v>
          </cell>
          <cell r="C1872" t="str">
            <v>OTROS BONOS Y TITULOS EMITIDOS</v>
          </cell>
        </row>
        <row r="1873">
          <cell r="B1873" t="str">
            <v>2.2.2.01.02</v>
          </cell>
          <cell r="C1873" t="str">
            <v>PRESTAMOS</v>
          </cell>
        </row>
        <row r="1874">
          <cell r="B1874" t="str">
            <v>2.2.2.01.02.001</v>
          </cell>
          <cell r="C1874" t="str">
            <v>NACION</v>
          </cell>
        </row>
        <row r="1875">
          <cell r="B1875" t="str">
            <v>2.2.2.01.02.002</v>
          </cell>
          <cell r="C1875" t="str">
            <v>ENTIDADES FINANCIERAS</v>
          </cell>
        </row>
        <row r="1876">
          <cell r="B1876" t="str">
            <v>2.2.2.01.02.002.01</v>
          </cell>
          <cell r="C1876" t="str">
            <v>BANCO DE LA REPUBLICA</v>
          </cell>
        </row>
        <row r="1877">
          <cell r="B1877" t="str">
            <v>2.2.2.01.02.002.02</v>
          </cell>
          <cell r="C1877" t="str">
            <v>BANCA COMERCIAL</v>
          </cell>
        </row>
        <row r="1878">
          <cell r="B1878" t="str">
            <v>2.2.2.01.02.002.02.02</v>
          </cell>
          <cell r="C1878" t="str">
            <v>DEUDA ASUMIDA</v>
          </cell>
        </row>
        <row r="1879">
          <cell r="B1879" t="str">
            <v>2.2.2.01.02.002.02.03</v>
          </cell>
          <cell r="C1879" t="str">
            <v>BANCA COMERCIAL</v>
          </cell>
        </row>
        <row r="1880">
          <cell r="B1880" t="str">
            <v>2.2.2.01.02.002.03</v>
          </cell>
          <cell r="C1880" t="str">
            <v xml:space="preserve">BANCA DE FOMENTO </v>
          </cell>
        </row>
        <row r="1881">
          <cell r="B1881" t="str">
            <v>2.2.2.01.02.002.04</v>
          </cell>
          <cell r="C1881" t="str">
            <v>INSTITUTOS DE DESARROLLO DEPARTAMENTAL Y DEL O MUNICIPAL</v>
          </cell>
        </row>
        <row r="1882">
          <cell r="B1882" t="str">
            <v>2.2.2.01.02.003</v>
          </cell>
          <cell r="C1882" t="str">
            <v>OTRAS ENTIDADES NO FINANCIERAS</v>
          </cell>
        </row>
        <row r="1883">
          <cell r="B1883" t="str">
            <v>2.2.2.01.03</v>
          </cell>
          <cell r="C1883" t="str">
            <v xml:space="preserve">OTRAS CUENTAS POR PAGAR </v>
          </cell>
        </row>
        <row r="1884">
          <cell r="B1884" t="str">
            <v>2.2.2.01.03.001</v>
          </cell>
          <cell r="C1884" t="str">
            <v>PROVEEDORES</v>
          </cell>
        </row>
        <row r="1885">
          <cell r="B1885" t="str">
            <v>2.2.2.01.03.002</v>
          </cell>
          <cell r="C1885" t="str">
            <v>ASUNCION DE OBLIGACIONES COMO DEUDA PUBLICA A CARGO DE LA NACION</v>
          </cell>
        </row>
        <row r="1886">
          <cell r="B1886" t="str">
            <v>2.2.2.02</v>
          </cell>
          <cell r="C1886" t="str">
            <v>INTERESES</v>
          </cell>
        </row>
        <row r="1887">
          <cell r="B1887" t="str">
            <v>2.2.2.02.01</v>
          </cell>
          <cell r="C1887" t="str">
            <v>TITULOS DE DEUDA</v>
          </cell>
        </row>
        <row r="1888">
          <cell r="B1888" t="str">
            <v>2.2.2.02.01.001</v>
          </cell>
          <cell r="C1888" t="str">
            <v>TITULOS VALORES</v>
          </cell>
        </row>
        <row r="1889">
          <cell r="B1889" t="str">
            <v>2.2.2.02.01.001.01</v>
          </cell>
          <cell r="C1889" t="str">
            <v>BONOS AGRARIOS</v>
          </cell>
        </row>
        <row r="1890">
          <cell r="B1890" t="str">
            <v>2.2.2.02.01.001.02</v>
          </cell>
          <cell r="C1890" t="str">
            <v xml:space="preserve">BONOS PARA LA PAZ </v>
          </cell>
        </row>
        <row r="1891">
          <cell r="B1891" t="str">
            <v>2.2.2.02.01.001.03</v>
          </cell>
          <cell r="C1891" t="str">
            <v>BONOS DE SEGURIDAD</v>
          </cell>
        </row>
        <row r="1892">
          <cell r="B1892" t="str">
            <v>2.2.2.02.01.001.04</v>
          </cell>
          <cell r="C1892" t="str">
            <v>TITULOS DE REDUCCION DE DEUDA TRD</v>
          </cell>
        </row>
        <row r="1893">
          <cell r="B1893" t="str">
            <v>2.2.2.02.01.001.05</v>
          </cell>
          <cell r="C1893" t="str">
            <v>TES CLASE B</v>
          </cell>
        </row>
        <row r="1894">
          <cell r="B1894" t="str">
            <v>2.2.2.02.01.001.06</v>
          </cell>
          <cell r="C1894" t="str">
            <v>OTROS BONOS Y TITULOS EMITIDOS</v>
          </cell>
        </row>
        <row r="1895">
          <cell r="B1895" t="str">
            <v>2.2.2.02.01.002</v>
          </cell>
          <cell r="C1895" t="str">
            <v>OPERACIONES TEMPORALES DE TESORERIA</v>
          </cell>
        </row>
        <row r="1896">
          <cell r="B1896" t="str">
            <v>2.2.2.02.02</v>
          </cell>
          <cell r="C1896" t="str">
            <v>PRESTAMOS</v>
          </cell>
        </row>
        <row r="1897">
          <cell r="B1897" t="str">
            <v>2.2.2.02.02.001</v>
          </cell>
          <cell r="C1897" t="str">
            <v>NACION</v>
          </cell>
        </row>
        <row r="1898">
          <cell r="B1898" t="str">
            <v>2.2.2.02.02.002</v>
          </cell>
          <cell r="C1898" t="str">
            <v>ENTIDADES FINANCIERAS</v>
          </cell>
        </row>
        <row r="1899">
          <cell r="B1899" t="str">
            <v>2.2.2.02.02.002.01</v>
          </cell>
          <cell r="C1899" t="str">
            <v>BANCO DE LA REPUBLICA</v>
          </cell>
        </row>
        <row r="1900">
          <cell r="B1900" t="str">
            <v>2.2.2.02.02.002.02</v>
          </cell>
          <cell r="C1900" t="str">
            <v>BANCA COMERCIAL</v>
          </cell>
        </row>
        <row r="1901">
          <cell r="B1901" t="str">
            <v>2.2.2.02.02.002.02.02</v>
          </cell>
          <cell r="C1901" t="str">
            <v>DEUDA ASUMIDA</v>
          </cell>
        </row>
        <row r="1902">
          <cell r="B1902" t="str">
            <v>2.2.2.02.02.002.02.03</v>
          </cell>
          <cell r="C1902" t="str">
            <v>BANCA COMERCIAL</v>
          </cell>
        </row>
        <row r="1903">
          <cell r="B1903" t="str">
            <v>2.2.2.02.02.002.03</v>
          </cell>
          <cell r="C1903" t="str">
            <v>BANCA DE FOMENTO</v>
          </cell>
        </row>
        <row r="1904">
          <cell r="B1904" t="str">
            <v>2.2.2.02.02.002.04</v>
          </cell>
          <cell r="C1904" t="str">
            <v>INSTITUTOS DE DESARROLLO DEPARTAMENTAL Y DEL O MUNICIPAL</v>
          </cell>
        </row>
        <row r="1905">
          <cell r="B1905" t="str">
            <v>2.2.2.02.02.003</v>
          </cell>
          <cell r="C1905" t="str">
            <v>OTRAS ENTIDADES NO FINANCIERAS</v>
          </cell>
        </row>
        <row r="1906">
          <cell r="B1906" t="str">
            <v>2.2.2.02.04</v>
          </cell>
          <cell r="C1906" t="str">
            <v>PROVEEDORES</v>
          </cell>
        </row>
        <row r="1907">
          <cell r="B1907" t="str">
            <v>2.2.2.03</v>
          </cell>
          <cell r="C1907" t="str">
            <v>COMISIONES Y OTROS GASTOS</v>
          </cell>
        </row>
        <row r="1908">
          <cell r="B1908" t="str">
            <v>2.2.2.03.01</v>
          </cell>
          <cell r="C1908" t="str">
            <v>TITULOS DE DEUDA</v>
          </cell>
        </row>
        <row r="1909">
          <cell r="B1909" t="str">
            <v>2.2.2.03.01.001</v>
          </cell>
          <cell r="C1909" t="str">
            <v>TITULOS VALORES</v>
          </cell>
        </row>
        <row r="1910">
          <cell r="B1910" t="str">
            <v>2.2.2.03.01.001.01</v>
          </cell>
          <cell r="C1910" t="str">
            <v xml:space="preserve">BONOS PARA LA PAZ </v>
          </cell>
        </row>
        <row r="1911">
          <cell r="B1911" t="str">
            <v>2.2.2.03.01.001.02</v>
          </cell>
          <cell r="C1911" t="str">
            <v>BONOS DE SEGURIDAD</v>
          </cell>
        </row>
        <row r="1912">
          <cell r="B1912" t="str">
            <v>2.2.2.03.01.001.03</v>
          </cell>
          <cell r="C1912" t="str">
            <v>TES CLASE B</v>
          </cell>
        </row>
        <row r="1913">
          <cell r="B1913" t="str">
            <v>2.2.2.03.01.001.04</v>
          </cell>
          <cell r="C1913" t="str">
            <v>OTROS BONOS Y TITULOS EMITIDOS</v>
          </cell>
        </row>
        <row r="1914">
          <cell r="B1914" t="str">
            <v>2.2.2.03.02</v>
          </cell>
          <cell r="C1914" t="str">
            <v>PRESTAMOS</v>
          </cell>
        </row>
        <row r="1915">
          <cell r="B1915" t="str">
            <v>2.2.2.03.02.001</v>
          </cell>
          <cell r="C1915" t="str">
            <v>NACION</v>
          </cell>
        </row>
        <row r="1916">
          <cell r="B1916" t="str">
            <v>2.2.2.03.02.002</v>
          </cell>
          <cell r="C1916" t="str">
            <v>ENTIDADES FINANCIERAS</v>
          </cell>
        </row>
        <row r="1917">
          <cell r="B1917" t="str">
            <v>2.2.2.03.02.002.01</v>
          </cell>
          <cell r="C1917" t="str">
            <v>BANCO DE LA REPUBLICA</v>
          </cell>
        </row>
        <row r="1918">
          <cell r="B1918" t="str">
            <v>2.2.2.03.02.002.02</v>
          </cell>
          <cell r="C1918" t="str">
            <v>BANCA COMERCIAL</v>
          </cell>
        </row>
        <row r="1919">
          <cell r="B1919" t="str">
            <v>2.2.2.03.02.002.03</v>
          </cell>
          <cell r="C1919" t="str">
            <v>BANCA DE FOMENTO</v>
          </cell>
        </row>
        <row r="1920">
          <cell r="B1920" t="str">
            <v>2.2.2.03.02.002.04</v>
          </cell>
          <cell r="C1920" t="str">
            <v>INSTITUTOS DE DESARROLLO DEPARTAMENTAL Y DEL O MUNICIPAL</v>
          </cell>
        </row>
        <row r="1921">
          <cell r="B1921" t="str">
            <v>2.2.2.03.02.003</v>
          </cell>
          <cell r="C1921" t="str">
            <v>OTRAS ENTIDADES NO FINANCIERAS</v>
          </cell>
        </row>
        <row r="1922">
          <cell r="B1922" t="str">
            <v>2.2.2.03.03</v>
          </cell>
          <cell r="C1922" t="str">
            <v>OTRAS CUENTAS POR PAGAR</v>
          </cell>
        </row>
        <row r="1923">
          <cell r="B1923" t="str">
            <v>2.2.2.04</v>
          </cell>
          <cell r="C1923" t="str">
            <v>APORTES AL FONDO DE CONTINGENCIAS</v>
          </cell>
        </row>
        <row r="1924">
          <cell r="B1924" t="str">
            <v>2.2.2.05</v>
          </cell>
          <cell r="C1924" t="str">
            <v>BONOS PENSIONALES</v>
          </cell>
        </row>
        <row r="1925">
          <cell r="B1925" t="str">
            <v>2.2.2.05.01</v>
          </cell>
          <cell r="C1925" t="str">
            <v>TIPO A</v>
          </cell>
        </row>
        <row r="1926">
          <cell r="B1926" t="str">
            <v>2.2.2.05.02</v>
          </cell>
          <cell r="C1926" t="str">
            <v>TIPO B</v>
          </cell>
        </row>
        <row r="1927">
          <cell r="B1927" t="str">
            <v>2.3</v>
          </cell>
          <cell r="C1927" t="str">
            <v>INVERSION</v>
          </cell>
        </row>
        <row r="1928">
          <cell r="B1928" t="str">
            <v>2.3.1</v>
          </cell>
          <cell r="C1928" t="str">
            <v>GASTOS DE PERSONAL</v>
          </cell>
        </row>
        <row r="1929">
          <cell r="B1929" t="str">
            <v>2.3.1.01</v>
          </cell>
          <cell r="C1929" t="str">
            <v>PLANTA DE PERSONAL PERMANENTE</v>
          </cell>
        </row>
        <row r="1930">
          <cell r="B1930" t="str">
            <v>2.3.1.01.01</v>
          </cell>
          <cell r="C1930" t="str">
            <v>FACTORES CONSTITUTIVOS DE SALARIO</v>
          </cell>
        </row>
        <row r="1931">
          <cell r="B1931" t="str">
            <v>2.3.1.01.01.001</v>
          </cell>
          <cell r="C1931" t="str">
            <v>FACTORES SALARIALES COMUNES</v>
          </cell>
        </row>
        <row r="1932">
          <cell r="B1932" t="str">
            <v>2.3.1.01.01.001.01</v>
          </cell>
          <cell r="C1932" t="str">
            <v>SUELDO BASICO</v>
          </cell>
        </row>
        <row r="1933">
          <cell r="B1933" t="str">
            <v>2.3.1.01.01.001.02</v>
          </cell>
          <cell r="C1933" t="str">
            <v>HORAS EXTRAS, DOMINICALES, FESTIVOS Y RECARGOS</v>
          </cell>
        </row>
        <row r="1934">
          <cell r="B1934" t="str">
            <v>2.3.1.01.01.001.03</v>
          </cell>
          <cell r="C1934" t="str">
            <v>GASTOS DE REPRESENTACION</v>
          </cell>
        </row>
        <row r="1935">
          <cell r="B1935" t="str">
            <v>2.3.1.01.01.001.04</v>
          </cell>
          <cell r="C1935" t="str">
            <v>SUBSIDIO DE ALIMENTACION</v>
          </cell>
        </row>
        <row r="1936">
          <cell r="B1936" t="str">
            <v>2.3.1.01.01.001.05</v>
          </cell>
          <cell r="C1936" t="str">
            <v>AUXILIO DE TRANSPORTE</v>
          </cell>
        </row>
        <row r="1937">
          <cell r="B1937" t="str">
            <v>2.3.1.01.01.001.06</v>
          </cell>
          <cell r="C1937" t="str">
            <v>PRIMA DE SERVICIO</v>
          </cell>
        </row>
        <row r="1938">
          <cell r="B1938" t="str">
            <v>2.3.1.01.01.001.07</v>
          </cell>
          <cell r="C1938" t="str">
            <v>BONIFICACION POR SERVICIOS PRESTADOS</v>
          </cell>
        </row>
        <row r="1939">
          <cell r="B1939" t="str">
            <v>2.3.1.01.01.001.08</v>
          </cell>
          <cell r="C1939" t="str">
            <v>PRESTACIONES SOCIALES</v>
          </cell>
        </row>
        <row r="1940">
          <cell r="B1940" t="str">
            <v>2.3.1.01.01.001.08.01</v>
          </cell>
          <cell r="C1940" t="str">
            <v>PRIMA DE NAVIDAD</v>
          </cell>
        </row>
        <row r="1941">
          <cell r="B1941" t="str">
            <v>2.3.1.01.01.001.08.02</v>
          </cell>
          <cell r="C1941" t="str">
            <v>PRIMA DE VACACIONES</v>
          </cell>
        </row>
        <row r="1942">
          <cell r="B1942" t="str">
            <v>2.3.1.01.01.001.09</v>
          </cell>
          <cell r="C1942" t="str">
            <v>PRIMA TECNICA SALARIAL</v>
          </cell>
        </row>
        <row r="1943">
          <cell r="B1943" t="str">
            <v>2.3.1.01.01.001.10</v>
          </cell>
          <cell r="C1943" t="str">
            <v>VIATICOS DE LOS FUNCIONARIOS EN COMISION</v>
          </cell>
        </row>
        <row r="1944">
          <cell r="B1944" t="str">
            <v>2.3.1.01.01.001.12</v>
          </cell>
          <cell r="C1944" t="str">
            <v>AGUINALDO</v>
          </cell>
        </row>
        <row r="1945">
          <cell r="B1945" t="str">
            <v>2.3.1.01.01.001.13</v>
          </cell>
          <cell r="C1945" t="str">
            <v>AUXILIO DE CONECTIVIDAD DIGITAL</v>
          </cell>
        </row>
        <row r="1946">
          <cell r="B1946" t="str">
            <v>2.3.1.01.01.001.14</v>
          </cell>
          <cell r="C1946" t="str">
            <v>SALARIO INTEGRAL</v>
          </cell>
        </row>
        <row r="1947">
          <cell r="B1947" t="str">
            <v>2.3.1.01.01.002</v>
          </cell>
          <cell r="C1947" t="str">
            <v>FACTORES SALARIALES ESPECIALES</v>
          </cell>
        </row>
        <row r="1948">
          <cell r="B1948" t="str">
            <v>2.3.1.01.01.002.04</v>
          </cell>
          <cell r="C1948" t="str">
            <v>PRIMA SEMESTRAL</v>
          </cell>
        </row>
        <row r="1949">
          <cell r="B1949" t="str">
            <v>2.3.1.01.01.002.06</v>
          </cell>
          <cell r="C1949" t="str">
            <v>PRIMAS EXTRAORDINARIAS</v>
          </cell>
        </row>
        <row r="1950">
          <cell r="B1950" t="str">
            <v>2.3.1.01.01.002.10</v>
          </cell>
          <cell r="C1950" t="str">
            <v>BONIFICACION POR COMISION DE ESTUDIO</v>
          </cell>
        </row>
        <row r="1951">
          <cell r="B1951" t="str">
            <v>2.3.1.01.01.002.10.01</v>
          </cell>
          <cell r="C1951" t="str">
            <v>BENEFICIOS A LOS EMPLEADOS A CORTO PLAZO</v>
          </cell>
        </row>
        <row r="1952">
          <cell r="B1952" t="str">
            <v>2.3.1.01.01.002.10.02</v>
          </cell>
          <cell r="C1952" t="str">
            <v>BENEFICIOS A LOS EMPLEADOS A LARGO PLAZO</v>
          </cell>
        </row>
        <row r="1953">
          <cell r="B1953" t="str">
            <v>2.3.1.01.01.002.12</v>
          </cell>
          <cell r="C1953" t="str">
            <v>PRIMA DE ANTIGÃœEDAD</v>
          </cell>
        </row>
        <row r="1954">
          <cell r="B1954" t="str">
            <v>2.3.1.01.01.002.12.01</v>
          </cell>
          <cell r="C1954" t="str">
            <v xml:space="preserve">BENEFICIOS A LOS EMPLEADOS A CORTO PLAZO </v>
          </cell>
        </row>
        <row r="1955">
          <cell r="B1955" t="str">
            <v>2.3.1.01.01.002.12.02</v>
          </cell>
          <cell r="C1955" t="str">
            <v>BENEFICIOS A LOS EMPLEADOS A LARGO PLAZO</v>
          </cell>
        </row>
        <row r="1956">
          <cell r="B1956" t="str">
            <v>2.3.1.01.01.002.16</v>
          </cell>
          <cell r="C1956" t="str">
            <v>SOBRESUELDO</v>
          </cell>
        </row>
        <row r="1957">
          <cell r="B1957" t="str">
            <v>2.3.1.01.01.002.18</v>
          </cell>
          <cell r="C1957" t="str">
            <v>PRIMA DE DESGASTE Y ALTO RIESGO VISUAL</v>
          </cell>
        </row>
        <row r="1958">
          <cell r="B1958" t="str">
            <v>2.3.1.01.01.002.21</v>
          </cell>
          <cell r="C1958" t="str">
            <v>QUINQUENIOS</v>
          </cell>
        </row>
        <row r="1959">
          <cell r="B1959" t="str">
            <v>2.3.1.01.01.002.21.01</v>
          </cell>
          <cell r="C1959" t="str">
            <v>BENEFICIOS A LOS EMPLEADOS A LARGO PLAZO</v>
          </cell>
        </row>
        <row r="1960">
          <cell r="B1960" t="str">
            <v>2.3.1.01.01.002.21.02</v>
          </cell>
          <cell r="C1960" t="str">
            <v>BENEFICIOS A LOS EMPLEADOS A LARGO PLAZO</v>
          </cell>
        </row>
        <row r="1961">
          <cell r="B1961" t="str">
            <v>2.3.1.01.01.002.26</v>
          </cell>
          <cell r="C1961" t="str">
            <v>PRIMA DE VUELO</v>
          </cell>
        </row>
        <row r="1962">
          <cell r="B1962" t="str">
            <v>2.3.1.01.01.002.27</v>
          </cell>
          <cell r="C1962" t="str">
            <v>PRIMA DE CARESTIA</v>
          </cell>
        </row>
        <row r="1963">
          <cell r="B1963" t="str">
            <v>2.3.1.01.01.002.28</v>
          </cell>
          <cell r="C1963" t="str">
            <v>BONIFICACION CARGO ACADEMICO ADMINISTRATIVO</v>
          </cell>
        </row>
        <row r="1964">
          <cell r="B1964" t="str">
            <v>2.3.1.01.01.002.29</v>
          </cell>
          <cell r="C1964" t="str">
            <v>BONIFICACION BIENESTAR UNIVERSITARIO</v>
          </cell>
        </row>
        <row r="1965">
          <cell r="B1965" t="str">
            <v>2.3.1.01.01.002.30</v>
          </cell>
          <cell r="C1965" t="str">
            <v>CUATRIENIO</v>
          </cell>
        </row>
        <row r="1966">
          <cell r="B1966" t="str">
            <v>2.3.1.01.01.002.31</v>
          </cell>
          <cell r="C1966" t="str">
            <v>BONIFICACION PEDAGOGICA DOCENTES PRESCOLAR, BASICA Y MEDIA</v>
          </cell>
        </row>
        <row r="1967">
          <cell r="B1967" t="str">
            <v>2.3.1.01.01.002.32</v>
          </cell>
          <cell r="C1967" t="str">
            <v>SOBRESUELDO DOCENTES Y DIRECTIVOS DOCENTES PRESCOLAR, BASICA Y MEDIA</v>
          </cell>
        </row>
        <row r="1968">
          <cell r="B1968" t="str">
            <v>2.3.1.01.01.002.33</v>
          </cell>
          <cell r="C1968" t="str">
            <v>BONIFICACION EDUCADORES DE BASICA Y MEDIA</v>
          </cell>
        </row>
        <row r="1969">
          <cell r="B1969" t="str">
            <v>2.3.1.01.01.002.36</v>
          </cell>
          <cell r="C1969" t="str">
            <v>PRIMA DE VIDA CARA</v>
          </cell>
        </row>
        <row r="1970">
          <cell r="B1970" t="str">
            <v>2.3.1.01.01.002.37</v>
          </cell>
          <cell r="C1970" t="str">
            <v>PRIMA DE RIESGO</v>
          </cell>
        </row>
        <row r="1971">
          <cell r="B1971" t="str">
            <v>2.3.1.01.01.002.38</v>
          </cell>
          <cell r="C1971" t="str">
            <v>REMUNERACION SORTEO SEMANAL</v>
          </cell>
        </row>
        <row r="1972">
          <cell r="B1972" t="str">
            <v>2.3.1.01.01.002.39</v>
          </cell>
          <cell r="C1972" t="str">
            <v>VACACIONES</v>
          </cell>
        </row>
        <row r="1973">
          <cell r="B1973" t="str">
            <v>2.3.1.01.02</v>
          </cell>
          <cell r="C1973" t="str">
            <v>CONTRIBUCIONES INHERENTES A LA NOMINA</v>
          </cell>
        </row>
        <row r="1974">
          <cell r="B1974" t="str">
            <v>2.3.1.01.02.001</v>
          </cell>
          <cell r="C1974" t="str">
            <v>APORTES A LA SEGURIDAD SOCIAL EN PENSIONES</v>
          </cell>
        </row>
        <row r="1975">
          <cell r="B1975" t="str">
            <v>2.3.1.01.02.002</v>
          </cell>
          <cell r="C1975" t="str">
            <v>APORTES A LA SEGURIDAD SOCIAL EN SALUD</v>
          </cell>
        </row>
        <row r="1976">
          <cell r="B1976" t="str">
            <v>2.3.1.01.02.003</v>
          </cell>
          <cell r="C1976" t="str">
            <v xml:space="preserve">APORTES DE CESANTIAS </v>
          </cell>
        </row>
        <row r="1977">
          <cell r="B1977" t="str">
            <v>2.3.1.01.02.004</v>
          </cell>
          <cell r="C1977" t="str">
            <v>APORTES A CAJAS DE COMPENSACION FAMILIAR</v>
          </cell>
        </row>
        <row r="1978">
          <cell r="B1978" t="str">
            <v>2.3.1.01.02.005</v>
          </cell>
          <cell r="C1978" t="str">
            <v>APORTES GENERALES AL SISTEMA DE RIESGOS LABORALES</v>
          </cell>
        </row>
        <row r="1979">
          <cell r="B1979" t="str">
            <v>2.3.1.01.02.006</v>
          </cell>
          <cell r="C1979" t="str">
            <v>APORTES AL ICBF</v>
          </cell>
        </row>
        <row r="1980">
          <cell r="B1980" t="str">
            <v>2.3.1.01.02.007</v>
          </cell>
          <cell r="C1980" t="str">
            <v>APORTES AL SENA</v>
          </cell>
        </row>
        <row r="1981">
          <cell r="B1981" t="str">
            <v>2.3.1.01.02.008</v>
          </cell>
          <cell r="C1981" t="str">
            <v>APORTES A LA ESAP</v>
          </cell>
        </row>
        <row r="1982">
          <cell r="B1982" t="str">
            <v>2.3.1.01.02.009</v>
          </cell>
          <cell r="C1982" t="str">
            <v>APORTES A ESCUELAS INDUSTRIALES E INSTITUTOS TECNICOS</v>
          </cell>
        </row>
        <row r="1983">
          <cell r="B1983" t="str">
            <v>2.3.1.01.03</v>
          </cell>
          <cell r="C1983" t="str">
            <v>REMUNERACIONES NO CONSTITUTIVAS DE FACTOR SALARIAL</v>
          </cell>
        </row>
        <row r="1984">
          <cell r="B1984" t="str">
            <v>2.3.1.01.03.001</v>
          </cell>
          <cell r="C1984" t="str">
            <v>PRESTACIONES SOCIALES</v>
          </cell>
        </row>
        <row r="1985">
          <cell r="B1985" t="str">
            <v>2.3.1.01.03.001.01</v>
          </cell>
          <cell r="C1985" t="str">
            <v>VACACIONES</v>
          </cell>
        </row>
        <row r="1986">
          <cell r="B1986" t="str">
            <v>2.3.1.01.03.001.02</v>
          </cell>
          <cell r="C1986" t="str">
            <v>INDEMNIZACION POR VACACIONES</v>
          </cell>
        </row>
        <row r="1987">
          <cell r="B1987" t="str">
            <v>2.3.1.01.03.001.03</v>
          </cell>
          <cell r="C1987" t="str">
            <v>BONIFICACION ESPECIAL DE RECREACION</v>
          </cell>
        </row>
        <row r="1988">
          <cell r="B1988" t="str">
            <v>2.3.1.01.03.001.04</v>
          </cell>
          <cell r="C1988" t="str">
            <v>SUBSIDIO FAMILIAR</v>
          </cell>
        </row>
        <row r="1989">
          <cell r="B1989" t="str">
            <v>2.3.1.01.03.002</v>
          </cell>
          <cell r="C1989" t="str">
            <v>BONIFICACION DE DIRECCION</v>
          </cell>
        </row>
        <row r="1990">
          <cell r="B1990" t="str">
            <v>2.3.1.01.03.005</v>
          </cell>
          <cell r="C1990" t="str">
            <v>RECONOCIMIENTO POR PERMANENCIA EN EL SERVICIO PUBLICO - BOGOTA D.C.</v>
          </cell>
        </row>
        <row r="1991">
          <cell r="B1991" t="str">
            <v>2.3.1.01.03.009</v>
          </cell>
          <cell r="C1991" t="str">
            <v>PRIMA TECNICA NO SALARIAL</v>
          </cell>
        </row>
        <row r="1992">
          <cell r="B1992" t="str">
            <v>2.3.1.01.03.012</v>
          </cell>
          <cell r="C1992" t="str">
            <v>PRIMA DE RIESGO</v>
          </cell>
        </row>
        <row r="1993">
          <cell r="B1993" t="str">
            <v>2.3.1.01.03.019</v>
          </cell>
          <cell r="C1993" t="str">
            <v>PRIMA DE CLIMA O PRIMA DE CALOR</v>
          </cell>
        </row>
        <row r="1994">
          <cell r="B1994" t="str">
            <v>2.3.1.01.03.020</v>
          </cell>
          <cell r="C1994" t="str">
            <v>ESTIMULOS A LOS EMPLEADOS DEL ESTADO</v>
          </cell>
        </row>
        <row r="1995">
          <cell r="B1995" t="str">
            <v>2.3.1.01.03.023</v>
          </cell>
          <cell r="C1995" t="str">
            <v>PRIMA DE COORDINACION</v>
          </cell>
        </row>
        <row r="1996">
          <cell r="B1996" t="str">
            <v>2.3.1.01.03.029</v>
          </cell>
          <cell r="C1996" t="str">
            <v>BONIFICACION POR SEGURO DE VIDA COLECTIVO</v>
          </cell>
        </row>
        <row r="1997">
          <cell r="B1997" t="str">
            <v>2.3.1.01.03.043</v>
          </cell>
          <cell r="C1997" t="str">
            <v>QUINQUENIOS</v>
          </cell>
        </row>
        <row r="1998">
          <cell r="B1998" t="str">
            <v>2.3.1.01.03.043.01</v>
          </cell>
          <cell r="C1998" t="str">
            <v xml:space="preserve">BENEFICIOS A LOS EMPLEADOS A CORTO PLAZO </v>
          </cell>
        </row>
        <row r="1999">
          <cell r="B1999" t="str">
            <v>2.3.1.01.03.043.02</v>
          </cell>
          <cell r="C1999" t="str">
            <v xml:space="preserve">BENEFICIOS A LOS EMPLEADOS A LARGO PLAZO </v>
          </cell>
        </row>
        <row r="2000">
          <cell r="B2000" t="str">
            <v>2.3.1.01.03.052</v>
          </cell>
          <cell r="C2000" t="str">
            <v>BONOS ESCOLARES Y NAVIDEÃ‘OS</v>
          </cell>
        </row>
        <row r="2001">
          <cell r="B2001" t="str">
            <v>2.3.1.01.03.068</v>
          </cell>
          <cell r="C2001" t="str">
            <v>PRIMA SECRETARIAL</v>
          </cell>
        </row>
        <row r="2002">
          <cell r="B2002" t="str">
            <v>2.3.1.01.03.069</v>
          </cell>
          <cell r="C2002" t="str">
            <v>APOYO DE SOSTENIMIENTO APRENDICES BAJO MODALIDAD DE CONTRATO DE APRENDIZAJE</v>
          </cell>
        </row>
        <row r="2003">
          <cell r="B2003" t="str">
            <v>2.3.1.01.03.072</v>
          </cell>
          <cell r="C2003" t="str">
            <v>PRIMA DE MATRIMONIO</v>
          </cell>
        </row>
        <row r="2004">
          <cell r="B2004" t="str">
            <v>2.3.1.01.03.073</v>
          </cell>
          <cell r="C2004" t="str">
            <v>PRIMA DE NACIMIENTO</v>
          </cell>
        </row>
        <row r="2005">
          <cell r="B2005" t="str">
            <v>2.3.1.01.03.074</v>
          </cell>
          <cell r="C2005" t="str">
            <v>PRIMA SEMESTRAL</v>
          </cell>
        </row>
        <row r="2006">
          <cell r="B2006" t="str">
            <v>2.3.1.01.03.075</v>
          </cell>
          <cell r="C2006" t="str">
            <v>PRIMA DE ACTIVIDAD</v>
          </cell>
        </row>
        <row r="2007">
          <cell r="B2007" t="str">
            <v>2.3.1.01.03.076</v>
          </cell>
          <cell r="C2007" t="str">
            <v>GASTOS DE REPRESENTACION</v>
          </cell>
        </row>
        <row r="2008">
          <cell r="B2008" t="str">
            <v>2.3.1.01.03.077</v>
          </cell>
          <cell r="C2008" t="str">
            <v>SUBSIDIO DE ANTEOJOS</v>
          </cell>
        </row>
        <row r="2009">
          <cell r="B2009" t="str">
            <v>2.3.1.01.03.079</v>
          </cell>
          <cell r="C2009" t="str">
            <v>PRIMA DE ALIMENTACION</v>
          </cell>
        </row>
        <row r="2010">
          <cell r="B2010" t="str">
            <v>2.3.1.01.03.083</v>
          </cell>
          <cell r="C2010" t="str">
            <v>AUXILIO DE MOVILIZACION</v>
          </cell>
        </row>
        <row r="2011">
          <cell r="B2011" t="str">
            <v>2.3.1.01.03.092</v>
          </cell>
          <cell r="C2011" t="str">
            <v xml:space="preserve">INDEMNIZACION COMPENSATORIO HORAS EXTRA </v>
          </cell>
        </row>
        <row r="2012">
          <cell r="B2012" t="str">
            <v>2.3.1.01.03.093</v>
          </cell>
          <cell r="C2012" t="str">
            <v>PRIMA O AUXILIO DE MATERNIDAD</v>
          </cell>
        </row>
        <row r="2013">
          <cell r="B2013" t="str">
            <v>2.3.1.01.03.094</v>
          </cell>
          <cell r="C2013" t="str">
            <v>PRIMA DE TRANSPORTE Y MANUTENCION</v>
          </cell>
        </row>
        <row r="2014">
          <cell r="B2014" t="str">
            <v>2.3.1.01.03.095</v>
          </cell>
          <cell r="C2014" t="str">
            <v>PRIMA DE MATRIMONIO</v>
          </cell>
        </row>
        <row r="2015">
          <cell r="B2015" t="str">
            <v>2.3.1.01.03.096</v>
          </cell>
          <cell r="C2015" t="str">
            <v>BONIFICACION CARGO ACADEMICO ADMINISTRATIVO</v>
          </cell>
        </row>
        <row r="2016">
          <cell r="B2016" t="str">
            <v>2.3.1.01.03.097</v>
          </cell>
          <cell r="C2016" t="str">
            <v>BONIFICACIONPOR PRODUCTIVIDAD ACADEMICA</v>
          </cell>
        </row>
        <row r="2017">
          <cell r="B2017" t="str">
            <v>2.3.1.01.03.098</v>
          </cell>
          <cell r="C2017" t="str">
            <v>BONIFICACION EDUCADORES DE BASICA Y MEDIA</v>
          </cell>
        </row>
        <row r="2018">
          <cell r="B2018" t="str">
            <v>2.3.1.01.03.099</v>
          </cell>
          <cell r="C2018" t="str">
            <v>BONIFICACION SINDICAL</v>
          </cell>
        </row>
        <row r="2019">
          <cell r="B2019" t="str">
            <v>2.3.1.01.03.100</v>
          </cell>
          <cell r="C2019" t="str">
            <v>TRIENIOS</v>
          </cell>
        </row>
        <row r="2020">
          <cell r="B2020" t="str">
            <v>2.3.1.01.03.101</v>
          </cell>
          <cell r="C2020" t="str">
            <v>BONIFICACION ZONA DE DIFICIL ACCESO DOCENTES PRESCOLAR, BASICA Y MEDIA</v>
          </cell>
        </row>
        <row r="2021">
          <cell r="B2021" t="str">
            <v>2.3.1.01.03.102</v>
          </cell>
          <cell r="C2021" t="str">
            <v>BONIFICACION GRADO 14 DOCENTES PRESCOLAR, BASICA Y MEDIA</v>
          </cell>
        </row>
        <row r="2022">
          <cell r="B2022" t="str">
            <v>2.3.1.01.03.103</v>
          </cell>
          <cell r="C2022" t="str">
            <v>RECONOCIMIENTO ADICIONAL POR GESTION DIRECTIVOS DOCENTES PRESCOLAR, BASICA Y MEDIA</v>
          </cell>
        </row>
        <row r="2023">
          <cell r="B2023" t="str">
            <v>2.3.1.01.03.104</v>
          </cell>
          <cell r="C2023" t="str">
            <v>INCENTIVO POR JUBILACION</v>
          </cell>
        </row>
        <row r="2024">
          <cell r="B2024" t="str">
            <v>2.3.1.01.03.105</v>
          </cell>
          <cell r="C2024" t="str">
            <v>PRIMA DE COORDINACION ACADEMICA Y DISCIPLINA</v>
          </cell>
        </row>
        <row r="2025">
          <cell r="B2025" t="str">
            <v>2.3.1.01.03.107</v>
          </cell>
          <cell r="C2025" t="str">
            <v>AUXILIOS SALUD VISUAL</v>
          </cell>
        </row>
        <row r="2026">
          <cell r="B2026" t="str">
            <v>2.3.1.01.03.108</v>
          </cell>
          <cell r="C2026" t="str">
            <v>AUXILIOS SALUD DENTAL</v>
          </cell>
        </row>
        <row r="2027">
          <cell r="B2027" t="str">
            <v>2.3.1.01.03.109</v>
          </cell>
          <cell r="C2027" t="str">
            <v>AUXILIOS SALUD AUDITIVA</v>
          </cell>
        </row>
        <row r="2028">
          <cell r="B2028" t="str">
            <v>2.3.1.01.03.110</v>
          </cell>
          <cell r="C2028" t="str">
            <v>AUXILIOS MEDICOS</v>
          </cell>
        </row>
        <row r="2029">
          <cell r="B2029" t="str">
            <v>2.3.1.01.03.111</v>
          </cell>
          <cell r="C2029" t="str">
            <v>AUXILIOS EDUCATIVOS</v>
          </cell>
        </row>
        <row r="2030">
          <cell r="B2030" t="str">
            <v>2.3.1.01.03.112</v>
          </cell>
          <cell r="C2030" t="str">
            <v>AUXILIOS POR ANTIGÃœEDAD</v>
          </cell>
        </row>
        <row r="2031">
          <cell r="B2031" t="str">
            <v>2.3.1.01.03.113</v>
          </cell>
          <cell r="C2031" t="str">
            <v>AUXILIOS PARA RECREACION</v>
          </cell>
        </row>
        <row r="2032">
          <cell r="B2032" t="str">
            <v>2.3.1.01.03.114</v>
          </cell>
          <cell r="C2032" t="str">
            <v>AUXILIOS PARA DESPLAZAMIENTO</v>
          </cell>
        </row>
        <row r="2033">
          <cell r="B2033" t="str">
            <v>2.3.1.01.03.115</v>
          </cell>
          <cell r="C2033" t="str">
            <v>PRIMA COMPENSATORIA</v>
          </cell>
        </row>
        <row r="2034">
          <cell r="B2034" t="str">
            <v>2.3.1.01.03.116</v>
          </cell>
          <cell r="C2034" t="str">
            <v>BONIFICACION POR ALTO RIESGO</v>
          </cell>
        </row>
        <row r="2035">
          <cell r="B2035" t="str">
            <v>2.3.1.01.03.117</v>
          </cell>
          <cell r="C2035" t="str">
            <v>PRIMA ESPECIAL</v>
          </cell>
        </row>
        <row r="2036">
          <cell r="B2036" t="str">
            <v>2.3.1.01.03.118</v>
          </cell>
          <cell r="C2036" t="str">
            <v>PRIMA DE ANTIGÃœEDAD</v>
          </cell>
        </row>
        <row r="2037">
          <cell r="B2037" t="str">
            <v>2.3.1.01.03.119</v>
          </cell>
          <cell r="C2037" t="str">
            <v>BONIFICACION ESPECIAL DE GESTION</v>
          </cell>
        </row>
        <row r="2038">
          <cell r="B2038" t="str">
            <v>2.3.1.01.03.120</v>
          </cell>
          <cell r="C2038" t="str">
            <v>PRIMA DE VACACIONES EXTRALEGAL</v>
          </cell>
        </row>
        <row r="2039">
          <cell r="B2039" t="str">
            <v>2.3.1.01.03.121</v>
          </cell>
          <cell r="C2039" t="str">
            <v>BONIFICACION PERMANENTE EXTRALEGAL</v>
          </cell>
        </row>
        <row r="2040">
          <cell r="B2040" t="str">
            <v>2.3.1.01.03.122</v>
          </cell>
          <cell r="C2040" t="str">
            <v>PRIMA EXTRALEGAL POR DISPONIBILIDAD BASE OPERACIONAL</v>
          </cell>
        </row>
        <row r="2041">
          <cell r="B2041" t="str">
            <v>2.3.1.01.03.123</v>
          </cell>
          <cell r="C2041" t="str">
            <v>BONIFICACION EXTRALEGAL POR DIRECCION PARA LOS DIRECTORES MILITARES</v>
          </cell>
        </row>
        <row r="2042">
          <cell r="B2042" t="str">
            <v>2.3.1.01.03.124</v>
          </cell>
          <cell r="C2042" t="str">
            <v>PRIMA DE INSTRUCCION</v>
          </cell>
        </row>
        <row r="2043">
          <cell r="B2043" t="str">
            <v>2.3.1.01.03.126</v>
          </cell>
          <cell r="C2043" t="str">
            <v>PARTICIPACION EN UTILIDADES</v>
          </cell>
        </row>
        <row r="2044">
          <cell r="B2044" t="str">
            <v>2.3.1.01.03.130</v>
          </cell>
          <cell r="C2044" t="str">
            <v>PRIMA DE SERVICIOS</v>
          </cell>
        </row>
        <row r="2045">
          <cell r="B2045" t="str">
            <v>2.3.1.01.03.131</v>
          </cell>
          <cell r="C2045" t="str">
            <v>AUXILIO COMPENSATORIO DE COSTOS DE SERVICIOS PÚBLICOS</v>
          </cell>
        </row>
        <row r="2046">
          <cell r="B2046" t="str">
            <v>2.3.1.01.04</v>
          </cell>
          <cell r="C2046" t="str">
            <v>OTROS GASTOS DE PERSONAL - DISTRIBUCION PREVIO CONCEPTO DGPPN</v>
          </cell>
        </row>
        <row r="2047">
          <cell r="B2047" t="str">
            <v>2.3.1.01.04.001</v>
          </cell>
          <cell r="C2047" t="str">
            <v>OTROS GASTOS DE PERSONAL - PREVIO CONCEPTO DGPPN</v>
          </cell>
        </row>
        <row r="2048">
          <cell r="B2048" t="str">
            <v>2.3.1.02</v>
          </cell>
          <cell r="C2048" t="str">
            <v>PERSONAL SUPERNUMERARIO Y PLANTA TEMPORAL</v>
          </cell>
        </row>
        <row r="2049">
          <cell r="B2049" t="str">
            <v>2.3.1.02.01</v>
          </cell>
          <cell r="C2049" t="str">
            <v>FACTORES CONSTITUTIVOS DE SALARIO</v>
          </cell>
        </row>
        <row r="2050">
          <cell r="B2050" t="str">
            <v>2.3.1.02.01.001</v>
          </cell>
          <cell r="C2050" t="str">
            <v>FACTORES SALARIALES COMUNES</v>
          </cell>
        </row>
        <row r="2051">
          <cell r="B2051" t="str">
            <v>2.3.1.02.01.001.01</v>
          </cell>
          <cell r="C2051" t="str">
            <v>SUELDO BASICO</v>
          </cell>
        </row>
        <row r="2052">
          <cell r="B2052" t="str">
            <v>2.3.1.02.01.001.02</v>
          </cell>
          <cell r="C2052" t="str">
            <v>HORAS EXTRAS, DOMINICALES, FESTIVOS Y RECARGOS</v>
          </cell>
        </row>
        <row r="2053">
          <cell r="B2053" t="str">
            <v>2.3.1.02.01.001.03</v>
          </cell>
          <cell r="C2053" t="str">
            <v>GASTOS DE REPRESENTACION</v>
          </cell>
        </row>
        <row r="2054">
          <cell r="B2054" t="str">
            <v>2.3.1.02.01.001.04</v>
          </cell>
          <cell r="C2054" t="str">
            <v>SUBSIDIO DE ALIMENTACION</v>
          </cell>
        </row>
        <row r="2055">
          <cell r="B2055" t="str">
            <v>2.3.1.02.01.001.05</v>
          </cell>
          <cell r="C2055" t="str">
            <v>AUXILIO DE TRANSPORTE</v>
          </cell>
        </row>
        <row r="2056">
          <cell r="B2056" t="str">
            <v>2.3.1.02.01.001.06</v>
          </cell>
          <cell r="C2056" t="str">
            <v>PRIMA DE SERVICIO</v>
          </cell>
        </row>
        <row r="2057">
          <cell r="B2057" t="str">
            <v>2.3.1.02.01.001.07</v>
          </cell>
          <cell r="C2057" t="str">
            <v>BONIFICACION POR SERVICIOS PRESTADOS</v>
          </cell>
        </row>
        <row r="2058">
          <cell r="B2058" t="str">
            <v>2.3.1.02.01.001.08</v>
          </cell>
          <cell r="C2058" t="str">
            <v>PRESTACIONES SOCIALES</v>
          </cell>
        </row>
        <row r="2059">
          <cell r="B2059" t="str">
            <v>2.3.1.02.01.001.08.01</v>
          </cell>
          <cell r="C2059" t="str">
            <v>PRIMA DE NAVIDAD</v>
          </cell>
        </row>
        <row r="2060">
          <cell r="B2060" t="str">
            <v>2.3.1.02.01.001.08.02</v>
          </cell>
          <cell r="C2060" t="str">
            <v>PRIMA DE VACACIONES</v>
          </cell>
        </row>
        <row r="2061">
          <cell r="B2061" t="str">
            <v>2.3.1.02.01.001.09</v>
          </cell>
          <cell r="C2061" t="str">
            <v>PRIMA TECNICA SALARIAL</v>
          </cell>
        </row>
        <row r="2062">
          <cell r="B2062" t="str">
            <v>2.3.1.02.01.001.10</v>
          </cell>
          <cell r="C2062" t="str">
            <v>VIATICOS DE LOS FUNCIONARIOS EN COMISION</v>
          </cell>
        </row>
        <row r="2063">
          <cell r="B2063" t="str">
            <v>2.3.1.02.01.001.11</v>
          </cell>
          <cell r="C2063" t="str">
            <v>AUXILIO DE CONECTIVIDAD DIGITAL</v>
          </cell>
        </row>
        <row r="2064">
          <cell r="B2064" t="str">
            <v>2.3.1.02.01.002</v>
          </cell>
          <cell r="C2064" t="str">
            <v>FACTORES SALARIALES ESPECIALES</v>
          </cell>
        </row>
        <row r="2065">
          <cell r="B2065" t="str">
            <v>2.3.1.02.01.002.01</v>
          </cell>
          <cell r="C2065" t="str">
            <v>SUELDO BASICO</v>
          </cell>
        </row>
        <row r="2066">
          <cell r="B2066" t="str">
            <v>2.3.1.02.01.002.04</v>
          </cell>
          <cell r="C2066" t="str">
            <v>PRIMA SEMESTRAL</v>
          </cell>
        </row>
        <row r="2067">
          <cell r="B2067" t="str">
            <v>2.3.1.02.01.002.06</v>
          </cell>
          <cell r="C2067" t="str">
            <v>PRIMAS EXTRAORDINARIAS</v>
          </cell>
        </row>
        <row r="2068">
          <cell r="B2068" t="str">
            <v>2.3.1.02.01.002.10</v>
          </cell>
          <cell r="C2068" t="str">
            <v>BONIFICACION POR COMISION DE ESTUDIO</v>
          </cell>
        </row>
        <row r="2069">
          <cell r="B2069" t="str">
            <v>2.3.1.02.01.002.10.01</v>
          </cell>
          <cell r="C2069" t="str">
            <v>BENEFICIOS A LOS EMPLEADOS A CORTO PLAZO</v>
          </cell>
        </row>
        <row r="2070">
          <cell r="B2070" t="str">
            <v>2.3.1.02.01.002.10.02</v>
          </cell>
          <cell r="C2070" t="str">
            <v>BENEFICIOS A LOS EMPLEADOS A LARGO PLAZO</v>
          </cell>
        </row>
        <row r="2071">
          <cell r="B2071" t="str">
            <v>2.3.1.02.01.002.12</v>
          </cell>
          <cell r="C2071" t="str">
            <v>PRIMA DE ANTIGÃœEDAD</v>
          </cell>
        </row>
        <row r="2072">
          <cell r="B2072" t="str">
            <v>2.3.1.02.01.002.12.01</v>
          </cell>
          <cell r="C2072" t="str">
            <v xml:space="preserve">BENEFICIOS A LOS EMPLEADOS A CORTO PLAZO </v>
          </cell>
        </row>
        <row r="2073">
          <cell r="B2073" t="str">
            <v>2.3.1.02.01.002.12.02</v>
          </cell>
          <cell r="C2073" t="str">
            <v>BENEFICIOS A LOS EMPLEADOS A LARGO PLAZO</v>
          </cell>
        </row>
        <row r="2074">
          <cell r="B2074" t="str">
            <v>2.3.1.02.01.002.17</v>
          </cell>
          <cell r="C2074" t="str">
            <v>PRIMA DE DESGASTE Y ALTO RIESGO VISUAL</v>
          </cell>
        </row>
        <row r="2075">
          <cell r="B2075" t="str">
            <v>2.3.1.02.01.002.21</v>
          </cell>
          <cell r="C2075" t="str">
            <v>QUINQUENIOS</v>
          </cell>
        </row>
        <row r="2076">
          <cell r="B2076" t="str">
            <v>2.3.1.02.01.002.27</v>
          </cell>
          <cell r="C2076" t="str">
            <v>PRIMA DE VUELO</v>
          </cell>
        </row>
        <row r="2077">
          <cell r="B2077" t="str">
            <v>2.3.1.02.01.002.28</v>
          </cell>
          <cell r="C2077" t="str">
            <v>PRIMA DE CARESTIA</v>
          </cell>
        </row>
        <row r="2078">
          <cell r="B2078" t="str">
            <v>2.3.1.02.01.002.29</v>
          </cell>
          <cell r="C2078" t="str">
            <v>BONIFICACION CARGO ACADEMICO ADMINISTRATIVO</v>
          </cell>
        </row>
        <row r="2079">
          <cell r="B2079" t="str">
            <v>2.3.1.02.01.002.30</v>
          </cell>
          <cell r="C2079" t="str">
            <v>BONIFICACION BIENESTAR UNIVERSITARIO</v>
          </cell>
        </row>
        <row r="2080">
          <cell r="B2080" t="str">
            <v>2.3.1.02.01.002.31</v>
          </cell>
          <cell r="C2080" t="str">
            <v>CUATRIENIOS</v>
          </cell>
        </row>
        <row r="2081">
          <cell r="B2081" t="str">
            <v>2.3.1.02.01.002.32</v>
          </cell>
          <cell r="C2081" t="str">
            <v>BONIFICACION PEDAGOGICA DOCENTES PRESCOLAR, BASICA Y MEDIA</v>
          </cell>
        </row>
        <row r="2082">
          <cell r="B2082" t="str">
            <v>2.3.1.02.01.002.33</v>
          </cell>
          <cell r="C2082" t="str">
            <v>SOBRESUELDO DOCENTES Y DIRECTIVOS DOCENTES PRESCOLAR, BASICA Y MEDIA</v>
          </cell>
        </row>
        <row r="2083">
          <cell r="B2083" t="str">
            <v>2.3.1.02.01.002.34</v>
          </cell>
          <cell r="C2083" t="str">
            <v>BONIFICACION EDUCADORES DE BASICA Y MEDIA</v>
          </cell>
        </row>
        <row r="2084">
          <cell r="B2084" t="str">
            <v>2.3.1.02.01.002.35</v>
          </cell>
          <cell r="C2084" t="str">
            <v>PRIMA DE VIDA CARA</v>
          </cell>
        </row>
        <row r="2085">
          <cell r="B2085" t="str">
            <v>2.3.1.02.01.002.36</v>
          </cell>
          <cell r="C2085" t="str">
            <v>PRIMA DE CLIMA O DE CALOR</v>
          </cell>
        </row>
        <row r="2086">
          <cell r="B2086" t="str">
            <v>2.3.1.02.01.002.37</v>
          </cell>
          <cell r="C2086" t="str">
            <v>PRIMA MOVIL</v>
          </cell>
        </row>
        <row r="2087">
          <cell r="B2087" t="str">
            <v>2.3.1.02.01.002.38</v>
          </cell>
          <cell r="C2087" t="str">
            <v>PRIMA DE RIESGO</v>
          </cell>
        </row>
        <row r="2088">
          <cell r="B2088" t="str">
            <v>2.3.1.02.01.002.39</v>
          </cell>
          <cell r="C2088" t="str">
            <v>REMUNERACION SORTEO SEMANAL</v>
          </cell>
        </row>
        <row r="2089">
          <cell r="B2089" t="str">
            <v>2.3.1.02.01.002.40</v>
          </cell>
          <cell r="C2089" t="str">
            <v>VACACIONES</v>
          </cell>
        </row>
        <row r="2090">
          <cell r="B2090" t="str">
            <v>2.3.1.02.02</v>
          </cell>
          <cell r="C2090" t="str">
            <v>CONTRIBUCIONES INHERENTES A LA NOMINA</v>
          </cell>
        </row>
        <row r="2091">
          <cell r="B2091" t="str">
            <v>2.3.1.02.02.001</v>
          </cell>
          <cell r="C2091" t="str">
            <v>APORTES A LA SEGURIDAD SOCIAL EN PENSIONES</v>
          </cell>
        </row>
        <row r="2092">
          <cell r="B2092" t="str">
            <v>2.3.1.02.02.002</v>
          </cell>
          <cell r="C2092" t="str">
            <v>APORTES A LA SEGURIDAD SOCIAL EN SALUD</v>
          </cell>
        </row>
        <row r="2093">
          <cell r="B2093" t="str">
            <v>2.3.1.02.02.003</v>
          </cell>
          <cell r="C2093" t="str">
            <v xml:space="preserve">APORTES DE CESANTIAS </v>
          </cell>
        </row>
        <row r="2094">
          <cell r="B2094" t="str">
            <v>2.3.1.02.02.004</v>
          </cell>
          <cell r="C2094" t="str">
            <v>APORTES A CAJAS DE COMPENSACION FAMILIAR</v>
          </cell>
        </row>
        <row r="2095">
          <cell r="B2095" t="str">
            <v>2.3.1.02.02.005</v>
          </cell>
          <cell r="C2095" t="str">
            <v>APORTES GENERALES AL SISTEMA DE RIESGOS LABORALES</v>
          </cell>
        </row>
        <row r="2096">
          <cell r="B2096" t="str">
            <v>2.3.1.02.02.006</v>
          </cell>
          <cell r="C2096" t="str">
            <v>APORTES AL ICBF</v>
          </cell>
        </row>
        <row r="2097">
          <cell r="B2097" t="str">
            <v>2.3.1.02.02.007</v>
          </cell>
          <cell r="C2097" t="str">
            <v>APORTES AL SENA</v>
          </cell>
        </row>
        <row r="2098">
          <cell r="B2098" t="str">
            <v>2.3.1.02.02.008</v>
          </cell>
          <cell r="C2098" t="str">
            <v>APORTES A LA ESAP</v>
          </cell>
        </row>
        <row r="2099">
          <cell r="B2099" t="str">
            <v>2.3.1.02.02.009</v>
          </cell>
          <cell r="C2099" t="str">
            <v>APORTES A ESCUELAS INDUSTRIALES E INSTITUTOS TECNICOS</v>
          </cell>
        </row>
        <row r="2100">
          <cell r="B2100" t="str">
            <v>2.3.1.02.03</v>
          </cell>
          <cell r="C2100" t="str">
            <v>REMUNERACIONES NO CONSTITUTIVAS DE FACTOR SALARIAL</v>
          </cell>
        </row>
        <row r="2101">
          <cell r="B2101" t="str">
            <v>2.3.1.02.03.001</v>
          </cell>
          <cell r="C2101" t="str">
            <v>PRESTACIONES SOCIALES</v>
          </cell>
        </row>
        <row r="2102">
          <cell r="B2102" t="str">
            <v>2.3.1.02.03.001.01</v>
          </cell>
          <cell r="C2102" t="str">
            <v>VACACIONES</v>
          </cell>
        </row>
        <row r="2103">
          <cell r="B2103" t="str">
            <v>2.3.1.02.03.001.02</v>
          </cell>
          <cell r="C2103" t="str">
            <v>INDEMNIZACION POR VACACIONES</v>
          </cell>
        </row>
        <row r="2104">
          <cell r="B2104" t="str">
            <v>2.3.1.02.03.001.03</v>
          </cell>
          <cell r="C2104" t="str">
            <v>BONIFICACION ESPECIAL DE RECREACION</v>
          </cell>
        </row>
        <row r="2105">
          <cell r="B2105" t="str">
            <v>2.3.1.02.03.002</v>
          </cell>
          <cell r="C2105" t="str">
            <v>PRIMA TECNICA NO SALARIAL</v>
          </cell>
        </row>
        <row r="2106">
          <cell r="B2106" t="str">
            <v>2.3.1.02.03.005</v>
          </cell>
          <cell r="C2106" t="str">
            <v>PRIMA DE RIESGO</v>
          </cell>
        </row>
        <row r="2107">
          <cell r="B2107" t="str">
            <v>2.3.1.02.03.007</v>
          </cell>
          <cell r="C2107" t="str">
            <v>PRIMA DE DIRECCION</v>
          </cell>
        </row>
        <row r="2108">
          <cell r="B2108" t="str">
            <v>2.3.1.02.03.012</v>
          </cell>
          <cell r="C2108" t="str">
            <v>PRIMA DE CLIMA O PRIMA DE CALOR</v>
          </cell>
        </row>
        <row r="2109">
          <cell r="B2109" t="str">
            <v>2.3.1.02.03.013</v>
          </cell>
          <cell r="C2109" t="str">
            <v>ESTIMULOS A LOS EMPLEADOS DEL ESTADO</v>
          </cell>
        </row>
        <row r="2110">
          <cell r="B2110" t="str">
            <v>2.3.1.02.03.016</v>
          </cell>
          <cell r="C2110" t="str">
            <v>PRIMA DE COORDINACION</v>
          </cell>
        </row>
        <row r="2111">
          <cell r="B2111" t="str">
            <v>2.3.1.02.03.030</v>
          </cell>
          <cell r="C2111" t="str">
            <v>BONIFICACION DE DIRECCION</v>
          </cell>
        </row>
        <row r="2112">
          <cell r="B2112" t="str">
            <v>2.3.1.02.03.036</v>
          </cell>
          <cell r="C2112" t="str">
            <v>QUINQUENIOS</v>
          </cell>
        </row>
        <row r="2113">
          <cell r="B2113" t="str">
            <v>2.3.1.02.03.036.01</v>
          </cell>
          <cell r="C2113" t="str">
            <v xml:space="preserve">BENEFICIOS A LOS EMPLEADOS A CORTO PLAZO </v>
          </cell>
        </row>
        <row r="2114">
          <cell r="B2114" t="str">
            <v>2.3.1.02.03.036.02</v>
          </cell>
          <cell r="C2114" t="str">
            <v xml:space="preserve">BENEFICIOS A LOS EMPLEADOS A LARGO PLAZO </v>
          </cell>
        </row>
        <row r="2115">
          <cell r="B2115" t="str">
            <v>2.3.1.02.03.044</v>
          </cell>
          <cell r="C2115" t="str">
            <v>PRIMA SECRETARIAL</v>
          </cell>
        </row>
        <row r="2116">
          <cell r="B2116" t="str">
            <v>2.3.1.02.03.046</v>
          </cell>
          <cell r="C2116" t="str">
            <v>BONOS ESCOLARES Y NAVIDEÃ‘OS</v>
          </cell>
        </row>
        <row r="2117">
          <cell r="B2117" t="str">
            <v>2.3.1.02.03.062</v>
          </cell>
          <cell r="C2117" t="str">
            <v>APOYO DE SOSTENIMIENTO APRENDICES BAJO MODALIDAD DE CONTRATO DE APRENDIZAJE</v>
          </cell>
        </row>
        <row r="2118">
          <cell r="B2118" t="str">
            <v>2.3.1.02.03.065</v>
          </cell>
          <cell r="C2118" t="str">
            <v>PRIMA DE MATRIMONIO</v>
          </cell>
        </row>
        <row r="2119">
          <cell r="B2119" t="str">
            <v>2.3.1.02.03.066</v>
          </cell>
          <cell r="C2119" t="str">
            <v>PRIMA DE NACIMIENTO</v>
          </cell>
        </row>
        <row r="2120">
          <cell r="B2120" t="str">
            <v>2.3.1.02.03.067</v>
          </cell>
          <cell r="C2120" t="str">
            <v>PRIMA SEMESTRAL</v>
          </cell>
        </row>
        <row r="2121">
          <cell r="B2121" t="str">
            <v>2.3.1.02.03.068</v>
          </cell>
          <cell r="C2121" t="str">
            <v>PRIMA DE ACTIVIDAD</v>
          </cell>
        </row>
        <row r="2122">
          <cell r="B2122" t="str">
            <v>2.3.1.02.03.069</v>
          </cell>
          <cell r="C2122" t="str">
            <v>GASTOS DE REPRESENTACION</v>
          </cell>
        </row>
        <row r="2123">
          <cell r="B2123" t="str">
            <v>2.3.1.02.03.070</v>
          </cell>
          <cell r="C2123" t="str">
            <v>SUBSIDIO DE ANTEOJOS</v>
          </cell>
        </row>
        <row r="2124">
          <cell r="B2124" t="str">
            <v>2.3.1.02.03.072</v>
          </cell>
          <cell r="C2124" t="str">
            <v>PRIMA DE ALIMENTACION</v>
          </cell>
        </row>
        <row r="2125">
          <cell r="B2125" t="str">
            <v>2.3.1.02.03.076</v>
          </cell>
          <cell r="C2125" t="str">
            <v>AUXILIO DE MOVILIZACION</v>
          </cell>
        </row>
        <row r="2126">
          <cell r="B2126" t="str">
            <v>2.3.1.02.03.085</v>
          </cell>
          <cell r="C2126" t="str">
            <v xml:space="preserve">INDEMNIZACION COMPENSATORIO HORAS EXTRA </v>
          </cell>
        </row>
        <row r="2127">
          <cell r="B2127" t="str">
            <v>2.3.1.02.03.086</v>
          </cell>
          <cell r="C2127" t="str">
            <v>PRIMA O AUXILIO DE MATERNIDAD</v>
          </cell>
        </row>
        <row r="2128">
          <cell r="B2128" t="str">
            <v>2.3.1.02.03.087</v>
          </cell>
          <cell r="C2128" t="str">
            <v>PRIMA DE TRANSPORTE Y MANUTENCION</v>
          </cell>
        </row>
        <row r="2129">
          <cell r="B2129" t="str">
            <v>2.3.1.02.03.088</v>
          </cell>
          <cell r="C2129" t="str">
            <v>PRIMA DE MATRIMONIO</v>
          </cell>
        </row>
        <row r="2130">
          <cell r="B2130" t="str">
            <v>2.3.1.02.03.089</v>
          </cell>
          <cell r="C2130" t="str">
            <v>BONIFICACION CARGO ACADEMICO ADMINISTRATIVO</v>
          </cell>
        </row>
        <row r="2131">
          <cell r="B2131" t="str">
            <v>2.3.1.02.03.090</v>
          </cell>
          <cell r="C2131" t="str">
            <v>BONIFICACION POR PRODUCTIVIDAD ACADEMICA</v>
          </cell>
        </row>
        <row r="2132">
          <cell r="B2132" t="str">
            <v>2.3.1.02.03.091</v>
          </cell>
          <cell r="C2132" t="str">
            <v>BONIFICACION EDUCADORES DE BASICA Y MEDIA</v>
          </cell>
        </row>
        <row r="2133">
          <cell r="B2133" t="str">
            <v>2.3.1.02.03.092</v>
          </cell>
          <cell r="C2133" t="str">
            <v>BONIFICACION SINDICAL</v>
          </cell>
        </row>
        <row r="2134">
          <cell r="B2134" t="str">
            <v>2.3.1.02.03.093</v>
          </cell>
          <cell r="C2134" t="str">
            <v>TRIENIOS</v>
          </cell>
        </row>
        <row r="2135">
          <cell r="B2135" t="str">
            <v>2.3.1.02.03.094</v>
          </cell>
          <cell r="C2135" t="str">
            <v>BONIFICACION ZONA DE DIFICIL ACCESO DOCENTES PRESCOLAR, BASICA Y MEDIA</v>
          </cell>
        </row>
        <row r="2136">
          <cell r="B2136" t="str">
            <v>2.3.1.02.03.095</v>
          </cell>
          <cell r="C2136" t="str">
            <v>BONIFICACION GRADO 14 DOCENTES PRESCOLAR, BASICA Y MEDIA</v>
          </cell>
        </row>
        <row r="2137">
          <cell r="B2137" t="str">
            <v>2.3.1.02.03.096</v>
          </cell>
          <cell r="C2137" t="str">
            <v>RECONOCIMIENTO ADICIONAL POR GESTION DIRECTIVOS DOCENTES PRESCOLAR, BASICA Y MEDIA</v>
          </cell>
        </row>
        <row r="2138">
          <cell r="B2138" t="str">
            <v>2.3.1.02.03.097</v>
          </cell>
          <cell r="C2138" t="str">
            <v>INCENTIVO POR JUBILACION</v>
          </cell>
        </row>
        <row r="2139">
          <cell r="B2139" t="str">
            <v>2.3.1.02.03.098</v>
          </cell>
          <cell r="C2139" t="str">
            <v>PRIMA DE COORDINACION ACADEMICA Y DISCIPLINA</v>
          </cell>
        </row>
        <row r="2140">
          <cell r="B2140" t="str">
            <v>2.3.1.02.03.100</v>
          </cell>
          <cell r="C2140" t="str">
            <v>AUXILIOS SALUD VISUAL</v>
          </cell>
        </row>
        <row r="2141">
          <cell r="B2141" t="str">
            <v>2.3.1.02.03.101</v>
          </cell>
          <cell r="C2141" t="str">
            <v>AUXILIOS SALUD DENTAL</v>
          </cell>
        </row>
        <row r="2142">
          <cell r="B2142" t="str">
            <v>2.3.1.02.03.102</v>
          </cell>
          <cell r="C2142" t="str">
            <v>AUXILIOS SALUD AUDITIVA</v>
          </cell>
        </row>
        <row r="2143">
          <cell r="B2143" t="str">
            <v>2.3.1.02.03.103</v>
          </cell>
          <cell r="C2143" t="str">
            <v>AUXILIOS MEDICOS</v>
          </cell>
        </row>
        <row r="2144">
          <cell r="B2144" t="str">
            <v>2.3.1.02.03.104</v>
          </cell>
          <cell r="C2144" t="str">
            <v>AUXILIOS EDUCATIVOS</v>
          </cell>
        </row>
        <row r="2145">
          <cell r="B2145" t="str">
            <v>2.3.1.02.03.105</v>
          </cell>
          <cell r="C2145" t="str">
            <v>AUXILIOS POR ANTIGÃœEDAD</v>
          </cell>
        </row>
        <row r="2146">
          <cell r="B2146" t="str">
            <v>2.3.1.02.03.106</v>
          </cell>
          <cell r="C2146" t="str">
            <v>AUXILIOS PARA RECREACION</v>
          </cell>
        </row>
        <row r="2147">
          <cell r="B2147" t="str">
            <v>2.3.1.02.03.107</v>
          </cell>
          <cell r="C2147" t="str">
            <v>AUXILIOS PARA DESPLAZAMIENTO</v>
          </cell>
        </row>
        <row r="2148">
          <cell r="B2148" t="str">
            <v>2.3.1.02.03.108</v>
          </cell>
          <cell r="C2148" t="str">
            <v>PRIMA COMPENSATORIA</v>
          </cell>
        </row>
        <row r="2149">
          <cell r="B2149" t="str">
            <v>2.3.1.02.03.109</v>
          </cell>
          <cell r="C2149" t="str">
            <v>BONIFICACION POR ALTO RIESGO</v>
          </cell>
        </row>
        <row r="2150">
          <cell r="B2150" t="str">
            <v>2.3.1.02.03.110</v>
          </cell>
          <cell r="C2150" t="str">
            <v>PRIMA ESPECIAL</v>
          </cell>
        </row>
        <row r="2151">
          <cell r="B2151" t="str">
            <v>2.3.1.02.03.111</v>
          </cell>
          <cell r="C2151" t="str">
            <v>PRIMA DE ANTIGÃœEDAD</v>
          </cell>
        </row>
        <row r="2152">
          <cell r="B2152" t="str">
            <v>2.3.1.02.03.112</v>
          </cell>
          <cell r="C2152" t="str">
            <v>BONIFICACION ESPECIAL DE GESTION</v>
          </cell>
        </row>
        <row r="2153">
          <cell r="B2153" t="str">
            <v>2.3.1.02.03.113</v>
          </cell>
          <cell r="C2153" t="str">
            <v>PRIMA DE VACACIONES EXTRALEGAL</v>
          </cell>
        </row>
        <row r="2154">
          <cell r="B2154" t="str">
            <v>2.3.1.02.03.114</v>
          </cell>
          <cell r="C2154" t="str">
            <v>BONIFICACION PERMANENTE EXTRALEGAL</v>
          </cell>
        </row>
        <row r="2155">
          <cell r="B2155" t="str">
            <v>2.3.1.02.03.115</v>
          </cell>
          <cell r="C2155" t="str">
            <v>PRIMA EXTRALEGAL POR DISPONIBILIDAD BASE OPERACIONAL</v>
          </cell>
        </row>
        <row r="2156">
          <cell r="B2156" t="str">
            <v>2.3.1.02.03.116</v>
          </cell>
          <cell r="C2156" t="str">
            <v>BONIFICACION EXTRALEGAL POR DIRECCION PARA LOS DIRECTORES MILITARES</v>
          </cell>
        </row>
        <row r="2157">
          <cell r="B2157" t="str">
            <v>2.3.1.02.03.117</v>
          </cell>
          <cell r="C2157" t="str">
            <v>PRIMA DE INSTRUCCION</v>
          </cell>
        </row>
        <row r="2158">
          <cell r="B2158" t="str">
            <v>2.3.1.02.03.118</v>
          </cell>
          <cell r="C2158" t="str">
            <v>PARTICIPACION EN UTILIDADES</v>
          </cell>
        </row>
        <row r="2159">
          <cell r="B2159" t="str">
            <v>2.3.1.02.03.119</v>
          </cell>
          <cell r="C2159" t="str">
            <v>RECONOCIMIENTO POR PERMANENCIA EN EL SERVICIO PUBLICO - BOGOTA D.C.</v>
          </cell>
        </row>
        <row r="2160">
          <cell r="B2160" t="str">
            <v>2.3.1.02.03.123</v>
          </cell>
          <cell r="C2160" t="str">
            <v>PRIMA DE SERVICIOS</v>
          </cell>
        </row>
        <row r="2161">
          <cell r="B2161" t="str">
            <v>2.3.1.02.03.124</v>
          </cell>
          <cell r="C2161" t="str">
            <v>AUXILIO COMPENSATORIO DE COSTOS DE SERVICIOS PÚBLICOS</v>
          </cell>
        </row>
        <row r="2162">
          <cell r="B2162" t="str">
            <v>2.3.1.02.04</v>
          </cell>
          <cell r="C2162" t="str">
            <v>OTROS GASTOS DE PERSONAL - DISTRIBUCION PREVIO CONCEPTO DGPPN</v>
          </cell>
        </row>
        <row r="2163">
          <cell r="B2163" t="str">
            <v>2.3.1.02.04.001</v>
          </cell>
          <cell r="C2163" t="str">
            <v>OTROS GASTOS DE PERSONAL - PREVIO CONCEPTO DGPPN</v>
          </cell>
        </row>
        <row r="2164">
          <cell r="B2164" t="str">
            <v>2.3.2</v>
          </cell>
          <cell r="C2164" t="str">
            <v>ADQUISICION DE BIENES Y SERVICIOS</v>
          </cell>
        </row>
        <row r="2165">
          <cell r="B2165" t="str">
            <v>2.3.2.01</v>
          </cell>
          <cell r="C2165" t="str">
            <v>ADQUISICION DE ACTIVOS NO FINANCIEROS</v>
          </cell>
        </row>
        <row r="2166">
          <cell r="B2166" t="str">
            <v>2.3.2.01.01</v>
          </cell>
          <cell r="C2166" t="str">
            <v>ACTIVOS FIJOS</v>
          </cell>
        </row>
        <row r="2167">
          <cell r="B2167" t="str">
            <v>2.3.2.01.01.001</v>
          </cell>
          <cell r="C2167" t="str">
            <v>EDIFICACIONES Y ESTRUCTURAS</v>
          </cell>
        </row>
        <row r="2168">
          <cell r="B2168" t="str">
            <v>2.3.2.01.01.001.01</v>
          </cell>
          <cell r="C2168" t="str">
            <v>VIVIENDAS</v>
          </cell>
        </row>
        <row r="2169">
          <cell r="B2169" t="str">
            <v>2.3.2.01.01.001.01.01</v>
          </cell>
          <cell r="C2169" t="str">
            <v>EDIFICIOS UTILIZADOS PARA RESIDENCIA</v>
          </cell>
        </row>
        <row r="2170">
          <cell r="B2170" t="str">
            <v>2.3.2.01.01.001.01.02</v>
          </cell>
          <cell r="C2170" t="str">
            <v xml:space="preserve">CASAS FLOTANTES </v>
          </cell>
        </row>
        <row r="2171">
          <cell r="B2171" t="str">
            <v>2.3.2.01.01.001.01.03</v>
          </cell>
          <cell r="C2171" t="str">
            <v xml:space="preserve">BARCAZAS </v>
          </cell>
        </row>
        <row r="2172">
          <cell r="B2172" t="str">
            <v>2.3.2.01.01.001.01.04</v>
          </cell>
          <cell r="C2172" t="str">
            <v>VIVIENDAS MOVILES</v>
          </cell>
        </row>
        <row r="2173">
          <cell r="B2173" t="str">
            <v>2.3.2.01.01.001.01.05</v>
          </cell>
          <cell r="C2173" t="str">
            <v>COCHES HABITACION</v>
          </cell>
        </row>
        <row r="2174">
          <cell r="B2174" t="str">
            <v>2.3.2.01.01.001.01.06</v>
          </cell>
          <cell r="C2174" t="str">
            <v>MONUMENTOS PUBLICOS CONSIDERADOS PRINCIPALMENTE COMO VIVIENDAS</v>
          </cell>
        </row>
        <row r="2175">
          <cell r="B2175" t="str">
            <v>2.3.2.01.01.001.01.07</v>
          </cell>
          <cell r="C2175" t="str">
            <v>VIVIENDAS PARA PERSONAL MILITAR</v>
          </cell>
        </row>
        <row r="2176">
          <cell r="B2176" t="str">
            <v>2.3.2.01.01.001.01.08</v>
          </cell>
          <cell r="C2176" t="str">
            <v xml:space="preserve">CONSTRUCCIONES PREFABRICADAS </v>
          </cell>
        </row>
        <row r="2177">
          <cell r="B2177" t="str">
            <v>2.3.2.01.01.001.01.09</v>
          </cell>
          <cell r="C2177" t="str">
            <v>OTROS EDIFICIOS UTILIZADOS COMO RESIDENCIA</v>
          </cell>
        </row>
        <row r="2178">
          <cell r="B2178" t="str">
            <v>2.3.2.01.01.001.02</v>
          </cell>
          <cell r="C2178" t="str">
            <v>EDIFICACIONES DISTINTAS A VIVIENDAS</v>
          </cell>
        </row>
        <row r="2179">
          <cell r="B2179" t="str">
            <v>2.3.2.01.01.001.02.01</v>
          </cell>
          <cell r="C2179" t="str">
            <v>MONUMENTOS PUBLICOS NO RESIDENCIALES</v>
          </cell>
        </row>
        <row r="2180">
          <cell r="B2180" t="str">
            <v>2.3.2.01.01.001.02.02</v>
          </cell>
          <cell r="C2180" t="str">
            <v>EDIFICIOS INDUSTRIALES</v>
          </cell>
        </row>
        <row r="2181">
          <cell r="B2181" t="str">
            <v>2.3.2.01.01.001.02.03</v>
          </cell>
          <cell r="C2181" t="str">
            <v>EDIFICIOS COMERCIALES</v>
          </cell>
        </row>
        <row r="2182">
          <cell r="B2182" t="str">
            <v>2.3.2.01.01.001.02.04</v>
          </cell>
          <cell r="C2182" t="str">
            <v>EDIFICIOS PUBLICOS DE ENTRETENIMIENTO</v>
          </cell>
        </row>
        <row r="2183">
          <cell r="B2183" t="str">
            <v>2.3.2.01.01.001.02.05</v>
          </cell>
          <cell r="C2183" t="str">
            <v>EDIFICIOS DE HOTELES</v>
          </cell>
        </row>
        <row r="2184">
          <cell r="B2184" t="str">
            <v>2.3.2.01.01.001.02.06</v>
          </cell>
          <cell r="C2184" t="str">
            <v>RESTAURANTES</v>
          </cell>
        </row>
        <row r="2185">
          <cell r="B2185" t="str">
            <v>2.3.2.01.01.001.02.07</v>
          </cell>
          <cell r="C2185" t="str">
            <v>EDIFICIOS EDUCATIVOS</v>
          </cell>
        </row>
        <row r="2186">
          <cell r="B2186" t="str">
            <v>2.3.2.01.01.001.02.08</v>
          </cell>
          <cell r="C2186" t="str">
            <v>EDIFICIOS RELACIONADOS CON SALUD</v>
          </cell>
        </row>
        <row r="2187">
          <cell r="B2187" t="str">
            <v>2.3.2.01.01.001.02.09</v>
          </cell>
          <cell r="C2187" t="str">
            <v>PRISIONES</v>
          </cell>
        </row>
        <row r="2188">
          <cell r="B2188" t="str">
            <v>2.3.2.01.01.001.02.10</v>
          </cell>
          <cell r="C2188" t="str">
            <v>EDIFICIOS Y ESTRUCTURAS PARA FINES MILITARES</v>
          </cell>
        </row>
        <row r="2189">
          <cell r="B2189" t="str">
            <v>2.3.2.01.01.001.02.11</v>
          </cell>
          <cell r="C2189" t="str">
            <v>INSTALACIONES RECREATIVAS</v>
          </cell>
        </row>
        <row r="2190">
          <cell r="B2190" t="str">
            <v>2.3.2.01.01.001.02.12</v>
          </cell>
          <cell r="C2190" t="str">
            <v>CENTROS DE CONVENCIONES Y CONGRESOS</v>
          </cell>
        </row>
        <row r="2191">
          <cell r="B2191" t="str">
            <v>2.3.2.01.01.001.02.13</v>
          </cell>
          <cell r="C2191" t="str">
            <v>EDIFICIOS AGRICOLAS NO RESIDENCIALES</v>
          </cell>
        </row>
        <row r="2192">
          <cell r="B2192" t="str">
            <v>2.3.2.01.01.001.02.14</v>
          </cell>
          <cell r="C2192" t="str">
            <v>OTROS EDIFICIOS NO RESIDENCIALES</v>
          </cell>
        </row>
        <row r="2193">
          <cell r="B2193" t="str">
            <v>2.3.2.01.01.001.03</v>
          </cell>
          <cell r="C2193" t="str">
            <v>OTRAS ESTRUCTURAS</v>
          </cell>
        </row>
        <row r="2194">
          <cell r="B2194" t="str">
            <v>2.3.2.01.01.001.03.01</v>
          </cell>
          <cell r="C2194" t="str">
            <v xml:space="preserve">MONUMENTOS PUBLICOS </v>
          </cell>
        </row>
        <row r="2195">
          <cell r="B2195" t="str">
            <v>2.3.2.01.01.001.03.02</v>
          </cell>
          <cell r="C2195" t="str">
            <v>AUTOPISTAS, CARRETERAS, CALLES</v>
          </cell>
        </row>
        <row r="2196">
          <cell r="B2196" t="str">
            <v>2.3.2.01.01.001.03.03</v>
          </cell>
          <cell r="C2196" t="str">
            <v>FERROCARRILES</v>
          </cell>
        </row>
        <row r="2197">
          <cell r="B2197" t="str">
            <v>2.3.2.01.01.001.03.04</v>
          </cell>
          <cell r="C2197" t="str">
            <v>PISTAS DE ATERRIZAJE</v>
          </cell>
        </row>
        <row r="2198">
          <cell r="B2198" t="str">
            <v>2.3.2.01.01.001.03.05</v>
          </cell>
          <cell r="C2198" t="str">
            <v>PUENTES</v>
          </cell>
        </row>
        <row r="2199">
          <cell r="B2199" t="str">
            <v>2.3.2.01.01.001.03.06</v>
          </cell>
          <cell r="C2199" t="str">
            <v>CARRETERAS ELEVADAS</v>
          </cell>
        </row>
        <row r="2200">
          <cell r="B2200" t="str">
            <v>2.3.2.01.01.001.03.07</v>
          </cell>
          <cell r="C2200" t="str">
            <v>TUNELES</v>
          </cell>
        </row>
        <row r="2201">
          <cell r="B2201" t="str">
            <v>2.3.2.01.01.001.03.08</v>
          </cell>
          <cell r="C2201" t="str">
            <v>ACUEDUCTOS Y OTROS CONDUCTOS DE SUMINISTROS DE AGUAS, EXCEPTO GASODUCTOS</v>
          </cell>
        </row>
        <row r="2202">
          <cell r="B2202" t="str">
            <v>2.3.2.01.01.001.03.09</v>
          </cell>
          <cell r="C2202" t="str">
            <v>PUERTOS, VIAS NAVEGABLES E INSTALACIONES CONEXAS</v>
          </cell>
        </row>
        <row r="2203">
          <cell r="B2203" t="str">
            <v>2.3.2.01.01.001.03.10</v>
          </cell>
          <cell r="C2203" t="str">
            <v>REPRESAS</v>
          </cell>
        </row>
        <row r="2204">
          <cell r="B2204" t="str">
            <v>2.3.2.01.01.001.03.11</v>
          </cell>
          <cell r="C2204" t="str">
            <v>SISTEMAS DE RIEGO Y OBRAS HIDRAULICAS</v>
          </cell>
        </row>
        <row r="2205">
          <cell r="B2205" t="str">
            <v>2.3.2.01.01.001.03.12</v>
          </cell>
          <cell r="C2205" t="str">
            <v>TUBERIAS DE LARGA DISTANCIA</v>
          </cell>
        </row>
        <row r="2206">
          <cell r="B2206" t="str">
            <v>2.3.2.01.01.001.03.13</v>
          </cell>
          <cell r="C2206" t="str">
            <v>OBRAS PARA LA COMUNICACION DE LARGA DISTANCIA Y LAS LINEAS ELECTRICAS CABLES</v>
          </cell>
        </row>
        <row r="2207">
          <cell r="B2207" t="str">
            <v>2.3.2.01.01.001.03.14</v>
          </cell>
          <cell r="C2207" t="str">
            <v>GASODUCTOS Y OLEODUCTOS</v>
          </cell>
        </row>
        <row r="2208">
          <cell r="B2208" t="str">
            <v>2.3.2.01.01.001.03.15</v>
          </cell>
          <cell r="C2208" t="str">
            <v>CABLES LOCALES Y OBRAS CONEXAS</v>
          </cell>
        </row>
        <row r="2209">
          <cell r="B2209" t="str">
            <v>2.3.2.01.01.001.03.16</v>
          </cell>
          <cell r="C2209" t="str">
            <v>ALCANTARILLAS Y PLANTAS DE TRATAMIENTO DE AGUA</v>
          </cell>
        </row>
        <row r="2210">
          <cell r="B2210" t="str">
            <v>2.3.2.01.01.001.03.17</v>
          </cell>
          <cell r="C2210" t="str">
            <v>CONSTRUCCIONES EN MINAS Y PLANTAS INDUSTRIALES</v>
          </cell>
        </row>
        <row r="2211">
          <cell r="B2211" t="str">
            <v>2.3.2.01.01.001.03.18</v>
          </cell>
          <cell r="C2211" t="str">
            <v>CONSTRUCCIONES DEPORTIVAS AL AIRE LIBRE</v>
          </cell>
        </row>
        <row r="2212">
          <cell r="B2212" t="str">
            <v>2.3.2.01.01.001.03.19</v>
          </cell>
          <cell r="C2212" t="str">
            <v>OTRAS OBRAS DE INGENIERIA CIVIL</v>
          </cell>
        </row>
        <row r="2213">
          <cell r="B2213" t="str">
            <v>2.3.2.01.01.001.04</v>
          </cell>
          <cell r="C2213" t="str">
            <v>MEJORAS DE TIERRAS Y TERRENOS</v>
          </cell>
        </row>
        <row r="2214">
          <cell r="B2214" t="str">
            <v>2.3.2.01.01.002</v>
          </cell>
          <cell r="C2214" t="str">
            <v>SISTEMAS DE ARMAMENTO</v>
          </cell>
        </row>
        <row r="2215">
          <cell r="B2215" t="str">
            <v>2.3.2.01.01.002.01</v>
          </cell>
          <cell r="C2215" t="str">
            <v>BUQUES DE GUERRA</v>
          </cell>
        </row>
        <row r="2216">
          <cell r="B2216" t="str">
            <v>2.3.2.01.01.002.02</v>
          </cell>
          <cell r="C2216" t="str">
            <v>SUBMARINOS</v>
          </cell>
        </row>
        <row r="2217">
          <cell r="B2217" t="str">
            <v>2.3.2.01.01.002.03</v>
          </cell>
          <cell r="C2217" t="str">
            <v>AERONAVES MILITARES</v>
          </cell>
        </row>
        <row r="2218">
          <cell r="B2218" t="str">
            <v>2.3.2.01.01.002.04</v>
          </cell>
          <cell r="C2218" t="str">
            <v>TANQUES</v>
          </cell>
        </row>
        <row r="2219">
          <cell r="B2219" t="str">
            <v>2.3.2.01.01.002.05</v>
          </cell>
          <cell r="C2219" t="str">
            <v>DISPOSITIVOS DE TRANSPORTE</v>
          </cell>
        </row>
        <row r="2220">
          <cell r="B2220" t="str">
            <v>2.3.2.01.01.002.06</v>
          </cell>
          <cell r="C2220" t="str">
            <v>LANZAMISILES</v>
          </cell>
        </row>
        <row r="2221">
          <cell r="B2221" t="str">
            <v>2.3.2.01.01.002.07</v>
          </cell>
          <cell r="C2221" t="str">
            <v>OTROS SISTEMAS DE ARMAMENTOS</v>
          </cell>
        </row>
        <row r="2222">
          <cell r="B2222" t="str">
            <v>2.3.2.01.01.003</v>
          </cell>
          <cell r="C2222" t="str">
            <v>MAQUINARIA Y EQUIPO</v>
          </cell>
        </row>
        <row r="2223">
          <cell r="B2223" t="str">
            <v>2.3.2.01.01.003.01</v>
          </cell>
          <cell r="C2223" t="str">
            <v>MAQUINARIA PARA USO GENERAL</v>
          </cell>
        </row>
        <row r="2224">
          <cell r="B2224" t="str">
            <v>2.3.2.01.01.003.01.01</v>
          </cell>
          <cell r="C2224" t="str">
            <v>MOTORES Y TURBINAS Y SUS PARTES</v>
          </cell>
        </row>
        <row r="2225">
          <cell r="B2225" t="str">
            <v>2.3.2.01.01.003.01.02</v>
          </cell>
          <cell r="C2225" t="str">
            <v>BOMBAS, COMPRESORES, MOTORES DE FUERZA HIDRAULICA Y MOTORES DE POTENCIA NEUMATICA Y VALVULAS Y SUS PARTES Y PIEZAS</v>
          </cell>
        </row>
        <row r="2226">
          <cell r="B2226" t="str">
            <v>2.3.2.01.01.003.01.03</v>
          </cell>
          <cell r="C2226" t="str">
            <v>COJINES, ENGRANAJES, RUEDAS DE FICCION Y ELEMENTOS DE TRANSMISION Y SUS PARTES Y PIEZAS</v>
          </cell>
        </row>
        <row r="2227">
          <cell r="B2227" t="str">
            <v>2.3.2.01.01.003.01.04</v>
          </cell>
          <cell r="C2227" t="str">
            <v>HORNOS Y QUEMADORES PARA ALIMENTACION DE HOGARES Y SUS PARTES Y PIEZAS</v>
          </cell>
        </row>
        <row r="2228">
          <cell r="B2228" t="str">
            <v>2.3.2.01.01.003.01.05</v>
          </cell>
          <cell r="C2228" t="str">
            <v>EQUIPOS DE ELEVACION Y MANIPULACION Y SUS PARTES Y PIEZAS</v>
          </cell>
        </row>
        <row r="2229">
          <cell r="B2229" t="str">
            <v>2.3.2.01.01.003.01.06</v>
          </cell>
          <cell r="C2229" t="str">
            <v>OTRAS MAQUINAS PARA USOS GENERALES Y SUS PARTES Y PIEZAS</v>
          </cell>
        </row>
        <row r="2230">
          <cell r="B2230" t="str">
            <v>2.3.2.01.01.003.02</v>
          </cell>
          <cell r="C2230" t="str">
            <v>MAQUINARIA PARA USOS ESPECIALES</v>
          </cell>
        </row>
        <row r="2231">
          <cell r="B2231" t="str">
            <v>2.3.2.01.01.003.02.01</v>
          </cell>
          <cell r="C2231" t="str">
            <v>MAQUINARIA AGROPECUARIA O SILVICOLA Y SUS PARTES Y PIEZAS</v>
          </cell>
        </row>
        <row r="2232">
          <cell r="B2232" t="str">
            <v>2.3.2.01.01.003.02.02</v>
          </cell>
          <cell r="C2232" t="str">
            <v>MAQUINAS HERRAMIENTAS Y SUS PARTES, PIEZAS Y ACCESORIOS</v>
          </cell>
        </row>
        <row r="2233">
          <cell r="B2233" t="str">
            <v>2.3.2.01.01.003.02.03</v>
          </cell>
          <cell r="C2233" t="str">
            <v>MAQUINARIA PARA LA INDUSTRIA METALURGICA Y SUS PARTES Y PIEZAS</v>
          </cell>
        </row>
        <row r="2234">
          <cell r="B2234" t="str">
            <v>2.3.2.01.01.003.02.04</v>
          </cell>
          <cell r="C2234" t="str">
            <v>MAQUINARIA PARA LA MINERIA, LA EXPLOTACION DE CANTERAS Y LA CONSTRUCCION Y SUS PARTES Y PIEZAS</v>
          </cell>
        </row>
        <row r="2235">
          <cell r="B2235" t="str">
            <v>2.3.2.01.01.003.02.05</v>
          </cell>
          <cell r="C2235" t="str">
            <v>MAQUINARIA PARA LA ELABORACION DE ALIMENTOS, BEBIDAS Y TABACO, Y SUS PARTES Y PIEZAS</v>
          </cell>
        </row>
        <row r="2236">
          <cell r="B2236" t="str">
            <v>2.3.2.01.01.003.02.06</v>
          </cell>
          <cell r="C2236" t="str">
            <v>MAQUINARIA PARA LA FABRICACION DE TEXTILES, PRENDAS DE VESTIR Y ARTICULOS DE CUERO, Y SUS PARTES Y PIEZAS</v>
          </cell>
        </row>
        <row r="2237">
          <cell r="B2237" t="str">
            <v>2.3.2.01.01.003.02.07</v>
          </cell>
          <cell r="C2237" t="str">
            <v>APARATOS DE USO DOMESTICO Y SUS PARTES Y PIEZAS</v>
          </cell>
        </row>
        <row r="2238">
          <cell r="B2238" t="str">
            <v>2.3.2.01.01.003.02.08</v>
          </cell>
          <cell r="C2238" t="str">
            <v>OTRA MAQUINARIA PARA USOS ESPECIALES Y SUS PARTES Y PIEZAS</v>
          </cell>
        </row>
        <row r="2239">
          <cell r="B2239" t="str">
            <v>2.3.2.01.01.003.03</v>
          </cell>
          <cell r="C2239" t="str">
            <v>MAQUINARIA DE OFICINA, CONTABILIDAD E INFORMATICA</v>
          </cell>
        </row>
        <row r="2240">
          <cell r="B2240" t="str">
            <v>2.3.2.01.01.003.03.01</v>
          </cell>
          <cell r="C2240" t="str">
            <v>MAQUINAS PARA OFICINA Y CONTABILIDAD, Y SUS PARTES Y ACCESORIOS</v>
          </cell>
        </row>
        <row r="2241">
          <cell r="B2241" t="str">
            <v>2.3.2.01.01.003.03.02</v>
          </cell>
          <cell r="C2241" t="str">
            <v>MAQUINARIA DE INFORMATICA Y SUS PARTES, PIEZAS Y ACCESORIOS</v>
          </cell>
        </row>
        <row r="2242">
          <cell r="B2242" t="str">
            <v>2.3.2.01.01.003.04</v>
          </cell>
          <cell r="C2242" t="str">
            <v>MAQUINARIA Y APARATOS ELECTRICOS</v>
          </cell>
        </row>
        <row r="2243">
          <cell r="B2243" t="str">
            <v>2.3.2.01.01.003.04.01</v>
          </cell>
          <cell r="C2243" t="str">
            <v>MOTORES, GENERADORES Y TRANSFORMADORES ELECTRICOS Y SUS PARTES Y PIEZAS</v>
          </cell>
        </row>
        <row r="2244">
          <cell r="B2244" t="str">
            <v>2.3.2.01.01.003.04.02</v>
          </cell>
          <cell r="C2244" t="str">
            <v>APARATOS DE CONTROL ELECTRICO Y DISTRIBUCION DE ELECTRICIDAD Y SUS PARTES Y PIEZAS</v>
          </cell>
        </row>
        <row r="2245">
          <cell r="B2245" t="str">
            <v>2.3.2.01.01.003.04.03</v>
          </cell>
          <cell r="C2245" t="str">
            <v>HILOS Y CABLES AISLADOS, CABLE DE FIBRA OPTICA</v>
          </cell>
        </row>
        <row r="2246">
          <cell r="B2246" t="str">
            <v>2.3.2.01.01.003.04.04</v>
          </cell>
          <cell r="C2246" t="str">
            <v>ACUMULADORES, PILAS Y BATERIAS PRIMARIAS Y SUS PARTES Y PIEZAS</v>
          </cell>
        </row>
        <row r="2247">
          <cell r="B2247" t="str">
            <v>2.3.2.01.01.003.04.05</v>
          </cell>
          <cell r="C2247" t="str">
            <v>LAMPARAS ELECTRICAS DE INCANDESCENCIA O DESCARGA, LAMPARAS DE ARCO, EQUIPO PARA ALUMBRADO ELECTRICO, SUS PARTES Y PIEZAS</v>
          </cell>
        </row>
        <row r="2248">
          <cell r="B2248" t="str">
            <v>2.3.2.01.01.003.04.06</v>
          </cell>
          <cell r="C2248" t="str">
            <v>OTRO EQUIPO ELECTRICO Y SUS PARTES Y PIEZAS</v>
          </cell>
        </row>
        <row r="2249">
          <cell r="B2249" t="str">
            <v>2.3.2.01.01.003.05</v>
          </cell>
          <cell r="C2249" t="str">
            <v>EQUIPO Y APARATOS DE RADIO, TELEVISION Y COMUNICACIONES</v>
          </cell>
        </row>
        <row r="2250">
          <cell r="B2250" t="str">
            <v>2.3.2.01.01.003.05.01</v>
          </cell>
          <cell r="C2250" t="str">
            <v>VALVULAS Y TUBOS ELECTRONICOS, COMPONENTES ELECTRONICOS, SUS PARTES Y PIEZAS</v>
          </cell>
        </row>
        <row r="2251">
          <cell r="B2251" t="str">
            <v>2.3.2.01.01.003.05.02</v>
          </cell>
          <cell r="C2251" t="str">
            <v>APARATOS TRANSMISORES DE TELEVISION Y RADIO, TELEVISION, VIDEO Y CAMARAS DIGITALES, TELEFONOS</v>
          </cell>
        </row>
        <row r="2252">
          <cell r="B2252" t="str">
            <v>2.3.2.01.01.003.05.03</v>
          </cell>
          <cell r="C2252" t="str">
            <v>RADIORRECEPTORES Y RECEPTORES DE TELEVISION APARATOS PARA LA GRABACION Y REPRODUCCION DE SONIDO Y VIDEO, MICROFONOS, ALTAVOCES, AMPLIFICADORES, ETC</v>
          </cell>
        </row>
        <row r="2253">
          <cell r="B2253" t="str">
            <v>2.3.2.01.01.003.05.04</v>
          </cell>
          <cell r="C2253" t="str">
            <v>PARTES Y PIEZAS DE LOS PRODUCTOS DE LAS CLASES 4721 A 4733 Y 4822</v>
          </cell>
        </row>
        <row r="2254">
          <cell r="B2254" t="str">
            <v>2.3.2.01.01.003.05.05</v>
          </cell>
          <cell r="C2254" t="str">
            <v>DISCOS, CINTAS, DISPOSITIVOS DE ALMACENAMIENTO EN ESTADO SOLIDO NO VOLATILES Y OTROS MEDIOS, NO GRABADOS</v>
          </cell>
        </row>
        <row r="2255">
          <cell r="B2255" t="str">
            <v>2.3.2.01.01.003.05.06</v>
          </cell>
          <cell r="C2255" t="str">
            <v>GRABACIONES DE AUDIO, VIDEO Y OTROS DISCOS, CINTAS Y OTROS MEDIOS FISICOS</v>
          </cell>
        </row>
        <row r="2256">
          <cell r="B2256" t="str">
            <v>2.3.2.01.01.003.05.07</v>
          </cell>
          <cell r="C2256" t="str">
            <v>TARJETAS CON BANDAS MAGNETICAS O PLAQUETAS CHIP</v>
          </cell>
        </row>
        <row r="2257">
          <cell r="B2257" t="str">
            <v>2.3.2.01.01.003.06</v>
          </cell>
          <cell r="C2257" t="str">
            <v>APARATOS MEDICOS, INSTRUMENTOS OPTICOS Y DE PRECISION, RELOJES</v>
          </cell>
        </row>
        <row r="2258">
          <cell r="B2258" t="str">
            <v>2.3.2.01.01.003.06.01</v>
          </cell>
          <cell r="C2258" t="str">
            <v>APARATOS MEDICOS Y QUIRURGICOS Y APARATOS ORTESICOS Y PROTESICOS</v>
          </cell>
        </row>
        <row r="2259">
          <cell r="B2259" t="str">
            <v>2.3.2.01.01.003.06.02</v>
          </cell>
          <cell r="C2259" t="str">
            <v>INSTRUMENTOS Y APARATOS DE MEDICION, VERIFICACION, ANALISIS, DE NAVEGACION Y PARA OTROS FINES EXCEPTO INSTRUMENTOS OPTICOS, INSTRUMENTOS DE CONTROL DE PROCESOS INDUSTRIALES, SUS PARTES, PIEZAS Y ACCESORIOS</v>
          </cell>
        </row>
        <row r="2260">
          <cell r="B2260" t="str">
            <v>2.3.2.01.01.003.06.03</v>
          </cell>
          <cell r="C2260" t="str">
            <v>INSTRUMENTOS OPTICOS Y EQUIPO FOTOGRAFICO, PARTES, PIEZAS Y ACCESORIOS</v>
          </cell>
        </row>
        <row r="2261">
          <cell r="B2261" t="str">
            <v>2.3.2.01.01.003.06.04</v>
          </cell>
          <cell r="C2261" t="str">
            <v>RELOJES Y SUS PARTES Y PIEZAS</v>
          </cell>
        </row>
        <row r="2262">
          <cell r="B2262" t="str">
            <v>2.3.2.01.01.003.07</v>
          </cell>
          <cell r="C2262" t="str">
            <v>EQUIPO DE TRANSPORTE</v>
          </cell>
        </row>
        <row r="2263">
          <cell r="B2263" t="str">
            <v>2.3.2.01.01.003.07.01</v>
          </cell>
          <cell r="C2263" t="str">
            <v>VEHICULOS AUTOMOTORES, REMOLQUES Y SEMIRREMOLQUES, Y SUS PARTES, PIEZAS Y ACCESORIOS</v>
          </cell>
        </row>
        <row r="2264">
          <cell r="B2264" t="str">
            <v>2.3.2.01.01.003.07.02</v>
          </cell>
          <cell r="C2264" t="str">
            <v>CARROCERIAS INCLUSO CABINAS PARA VEHICULOS AUTOMOTORES, REMOLQUES Y SEMIRREMOLQUES, Y SUS PARTES, PIEZAS Y ACCESORIOS</v>
          </cell>
        </row>
        <row r="2265">
          <cell r="B2265" t="str">
            <v>2.3.2.01.01.003.07.03</v>
          </cell>
          <cell r="C2265" t="str">
            <v>BUQUES</v>
          </cell>
        </row>
        <row r="2266">
          <cell r="B2266" t="str">
            <v>2.3.2.01.01.003.07.04</v>
          </cell>
          <cell r="C2266" t="str">
            <v>EMBARCACIONES PARA DEPORTES Y RECREO</v>
          </cell>
        </row>
        <row r="2267">
          <cell r="B2267" t="str">
            <v>2.3.2.01.01.003.07.05</v>
          </cell>
          <cell r="C2267" t="str">
            <v>LOCOMOTORAS Y MATERIAL RODANTE DE FERROCARRIL Y TRANVIA, Y SUS PARTES Y PIEZAS</v>
          </cell>
        </row>
        <row r="2268">
          <cell r="B2268" t="str">
            <v>2.3.2.01.01.003.07.06</v>
          </cell>
          <cell r="C2268" t="str">
            <v>AERONAVES Y NAVES ESPACIALES, Y SUS PARTES Y PIEZAS</v>
          </cell>
        </row>
        <row r="2269">
          <cell r="B2269" t="str">
            <v>2.3.2.01.01.003.07.07</v>
          </cell>
          <cell r="C2269" t="str">
            <v>OTRO EQUIPO DE TRANSPORTE, Y SUS PARTES Y PIEZAS</v>
          </cell>
        </row>
        <row r="2270">
          <cell r="B2270" t="str">
            <v>2.3.2.01.01.003.07.07.01</v>
          </cell>
          <cell r="C2270" t="str">
            <v>MOTOCICLETAS Y SIDECARES VEHICULOS LATERALES A LAS MOTOCICLETAS</v>
          </cell>
        </row>
        <row r="2271">
          <cell r="B2271" t="str">
            <v>2.3.2.01.01.003.07.07.02</v>
          </cell>
          <cell r="C2271" t="str">
            <v>BICICLETAS Y SILLONES DE RUEDAS PARA DISCAPACITADOS</v>
          </cell>
        </row>
        <row r="2272">
          <cell r="B2272" t="str">
            <v>2.3.2.01.01.003.07.07.03</v>
          </cell>
          <cell r="C2272" t="str">
            <v>VEHICULOS N.C.P. SIN PROPULSION MECANICA</v>
          </cell>
        </row>
        <row r="2273">
          <cell r="B2273" t="str">
            <v>2.3.2.01.01.003.07.07.04</v>
          </cell>
          <cell r="C2273" t="str">
            <v>PARTES Y PIEZAS PARA LOS PRODUCTOS DE LAS CLASES 4991 Y 4992</v>
          </cell>
        </row>
        <row r="2274">
          <cell r="B2274" t="str">
            <v>2.3.2.01.01.003.08</v>
          </cell>
          <cell r="C2274" t="str">
            <v>EQUIPO MILITAR Y POLICIA</v>
          </cell>
        </row>
        <row r="2275">
          <cell r="B2275" t="str">
            <v>2.3.2.01.01.003.08.01</v>
          </cell>
          <cell r="C2275" t="str">
            <v>ARMAS</v>
          </cell>
        </row>
        <row r="2276">
          <cell r="B2276" t="str">
            <v>2.3.2.01.01.003.08.02</v>
          </cell>
          <cell r="C2276" t="str">
            <v>EQUIPO DE ALOJAMIENTO Y CAMPAÃ‘A</v>
          </cell>
        </row>
        <row r="2277">
          <cell r="B2277" t="str">
            <v>2.3.2.01.01.003.08.03</v>
          </cell>
          <cell r="C2277" t="str">
            <v>EQUIPO DE INTELIGENCIA</v>
          </cell>
        </row>
        <row r="2278">
          <cell r="B2278" t="str">
            <v>2.3.2.01.01.003.08.04</v>
          </cell>
          <cell r="C2278" t="str">
            <v>EQUIPO MILITAR Y DE SEGURIDAD</v>
          </cell>
        </row>
        <row r="2279">
          <cell r="B2279" t="str">
            <v>2.3.2.01.01.003.08.05</v>
          </cell>
          <cell r="C2279" t="str">
            <v>EQUIPO POLICIA JUDICIAL</v>
          </cell>
        </row>
        <row r="2280">
          <cell r="B2280" t="str">
            <v>2.3.2.01.01.003.08.06</v>
          </cell>
          <cell r="C2280" t="str">
            <v>EQUIPO ANTIMOTINES</v>
          </cell>
        </row>
        <row r="2281">
          <cell r="B2281" t="str">
            <v>2.3.2.01.01.003.08.07</v>
          </cell>
          <cell r="C2281" t="str">
            <v>OTROS EQUIPOS</v>
          </cell>
        </row>
        <row r="2282">
          <cell r="B2282" t="str">
            <v>2.3.2.01.01.004</v>
          </cell>
          <cell r="C2282" t="str">
            <v>ACTIVOS FIJOS NO CLASIFICADOS COMO MAQUINARIA Y EQUIPO</v>
          </cell>
        </row>
        <row r="2283">
          <cell r="B2283" t="str">
            <v>2.3.2.01.01.004.01</v>
          </cell>
          <cell r="C2283" t="str">
            <v>MUEBLES, INSTRUMENTOS MUSICALES, ARTICULOS DE DEPORTE Y ANTIGÃœEDADES</v>
          </cell>
        </row>
        <row r="2284">
          <cell r="B2284" t="str">
            <v>2.3.2.01.01.004.01.01</v>
          </cell>
          <cell r="C2284" t="str">
            <v>MUEBLES</v>
          </cell>
        </row>
        <row r="2285">
          <cell r="B2285" t="str">
            <v>2.3.2.01.01.004.01.01.01</v>
          </cell>
          <cell r="C2285" t="str">
            <v>ASIENTOS</v>
          </cell>
        </row>
        <row r="2286">
          <cell r="B2286" t="str">
            <v>2.3.2.01.01.004.01.01.02</v>
          </cell>
          <cell r="C2286" t="str">
            <v>MUEBLES DEL TIPO UTILIZADO EN LA OFICINA</v>
          </cell>
        </row>
        <row r="2287">
          <cell r="B2287" t="str">
            <v>2.3.2.01.01.004.01.01.03</v>
          </cell>
          <cell r="C2287" t="str">
            <v>MUEBLES DE MADERA, DEL TIPO USADO EN LA COCINA</v>
          </cell>
        </row>
        <row r="2288">
          <cell r="B2288" t="str">
            <v>2.3.2.01.01.004.01.01.04</v>
          </cell>
          <cell r="C2288" t="str">
            <v>OTROS MUEBLES N.C.P.</v>
          </cell>
        </row>
        <row r="2289">
          <cell r="B2289" t="str">
            <v>2.3.2.01.01.004.01.01.05</v>
          </cell>
          <cell r="C2289" t="str">
            <v>SOMIERES, COLCHONES CON MUEBLES, RELLENOS O GUARNECIDOS INTERIORMENTE CON CUALQUIER MATERIAL, DE CAUCHO O PLASTICOS CELULARES, RECUBIERTOS O NO</v>
          </cell>
        </row>
        <row r="2290">
          <cell r="B2290" t="str">
            <v>2.3.2.01.01.004.01.01.06</v>
          </cell>
          <cell r="C2290" t="str">
            <v>PARTES Y PIEZAS DE MUEBLES</v>
          </cell>
        </row>
        <row r="2291">
          <cell r="B2291" t="str">
            <v>2.3.2.01.01.004.01.02</v>
          </cell>
          <cell r="C2291" t="str">
            <v>INSTRUMENTOS MUSICALES</v>
          </cell>
        </row>
        <row r="2292">
          <cell r="B2292" t="str">
            <v>2.3.2.01.01.004.01.03</v>
          </cell>
          <cell r="C2292" t="str">
            <v>ARTICULOS DE DEPORTE</v>
          </cell>
        </row>
        <row r="2293">
          <cell r="B2293" t="str">
            <v>2.3.2.01.01.004.01.04</v>
          </cell>
          <cell r="C2293" t="str">
            <v>ANTIGÃœEDADES U OTROS OBJETOS DE ARTE</v>
          </cell>
        </row>
        <row r="2294">
          <cell r="B2294" t="str">
            <v>2.3.2.01.01.005</v>
          </cell>
          <cell r="C2294" t="str">
            <v>OTROS ACTIVOS FIJOS</v>
          </cell>
        </row>
        <row r="2295">
          <cell r="B2295" t="str">
            <v>2.3.2.01.01.005.01</v>
          </cell>
          <cell r="C2295" t="str">
            <v>RECURSOS BIOLOGICOS CULTIVADOS</v>
          </cell>
        </row>
        <row r="2296">
          <cell r="B2296" t="str">
            <v>2.3.2.01.01.005.01.01</v>
          </cell>
          <cell r="C2296" t="str">
            <v>RECURSOS ANIMALES QUE GENERAN PRODUCTOS EN FORMA REPETIDA</v>
          </cell>
        </row>
        <row r="2297">
          <cell r="B2297" t="str">
            <v>2.3.2.01.01.005.01.01.01</v>
          </cell>
          <cell r="C2297" t="str">
            <v>ANIMALES DE CRIA</v>
          </cell>
        </row>
        <row r="2298">
          <cell r="B2298" t="str">
            <v>2.3.2.01.01.005.01.01.02</v>
          </cell>
          <cell r="C2298" t="str">
            <v>GANADO LECHERO</v>
          </cell>
        </row>
        <row r="2299">
          <cell r="B2299" t="str">
            <v>2.3.2.01.01.005.01.01.03</v>
          </cell>
          <cell r="C2299" t="str">
            <v>ANIMALES DE TIRO</v>
          </cell>
        </row>
        <row r="2300">
          <cell r="B2300" t="str">
            <v>2.3.2.01.01.005.01.01.04</v>
          </cell>
          <cell r="C2300" t="str">
            <v>ANIMALES UTILIZADOS PARA LA PRODUCCION DE LANA</v>
          </cell>
        </row>
        <row r="2301">
          <cell r="B2301" t="str">
            <v>2.3.2.01.01.005.01.01.05</v>
          </cell>
          <cell r="C2301" t="str">
            <v>ANIMALES EMPLEADOS PARA EL TRANSPORTE</v>
          </cell>
        </row>
        <row r="2302">
          <cell r="B2302" t="str">
            <v>2.3.2.01.01.005.01.01.06</v>
          </cell>
          <cell r="C2302" t="str">
            <v>ANIMALES EMPLEADOS PARA LAS CARRERAS</v>
          </cell>
        </row>
        <row r="2303">
          <cell r="B2303" t="str">
            <v>2.3.2.01.01.005.01.01.07</v>
          </cell>
          <cell r="C2303" t="str">
            <v>ANIMALES EMPLEADOS PARA EL ESPARCIMIENTO</v>
          </cell>
        </row>
        <row r="2304">
          <cell r="B2304" t="str">
            <v>2.3.2.01.01.005.01.01.08</v>
          </cell>
          <cell r="C2304" t="str">
            <v>OTROS ANIMALES QUE GENERAN PRODUCTOS EN FORMA REPETIDA</v>
          </cell>
        </row>
        <row r="2305">
          <cell r="B2305" t="str">
            <v>2.3.2.01.01.005.01.02</v>
          </cell>
          <cell r="C2305" t="str">
            <v xml:space="preserve">ARBOLES, CULTIVOS Y PLANTAS QUE GENERAN PRODUCTOS EN FORMA REPETIDA </v>
          </cell>
        </row>
        <row r="2306">
          <cell r="B2306" t="str">
            <v>2.3.2.01.01.005.01.02.01</v>
          </cell>
          <cell r="C2306" t="str">
            <v>ARBOLES FRUTALES</v>
          </cell>
        </row>
        <row r="2307">
          <cell r="B2307" t="str">
            <v>2.3.2.01.01.005.01.02.02</v>
          </cell>
          <cell r="C2307" t="str">
            <v>ARBOLES CULTIVADOS POR SUS NUECES</v>
          </cell>
        </row>
        <row r="2308">
          <cell r="B2308" t="str">
            <v>2.3.2.01.01.005.01.02.03</v>
          </cell>
          <cell r="C2308" t="str">
            <v>ARBOLES CULTIVADOS POR SU SAVIA</v>
          </cell>
        </row>
        <row r="2309">
          <cell r="B2309" t="str">
            <v>2.3.2.01.01.005.01.02.04</v>
          </cell>
          <cell r="C2309" t="str">
            <v>ARBOLES CULTIVADOS POR SU RESINA</v>
          </cell>
        </row>
        <row r="2310">
          <cell r="B2310" t="str">
            <v>2.3.2.01.01.005.01.02.05</v>
          </cell>
          <cell r="C2310" t="str">
            <v>ARBOLES CULTIVADOS POR SU CORTEZA U HOJAS</v>
          </cell>
        </row>
        <row r="2311">
          <cell r="B2311" t="str">
            <v>2.3.2.01.01.005.01.02.06</v>
          </cell>
          <cell r="C2311" t="str">
            <v>OTROS ARBOLES, CULTIVOS Y PLANTAS QUE GENERAN PRODUCTOS EN FORMA REPETIDA</v>
          </cell>
        </row>
        <row r="2312">
          <cell r="B2312" t="str">
            <v>2.3.2.01.01.005.02</v>
          </cell>
          <cell r="C2312" t="str">
            <v>PRODUCTOS DE LA PROPIEDAD INTELECTUAL</v>
          </cell>
        </row>
        <row r="2313">
          <cell r="B2313" t="str">
            <v>2.3.2.01.01.005.02.01</v>
          </cell>
          <cell r="C2313" t="str">
            <v>INVESTIGACION Y DESARROLLO</v>
          </cell>
        </row>
        <row r="2314">
          <cell r="B2314" t="str">
            <v>2.3.2.01.01.005.02.02</v>
          </cell>
          <cell r="C2314" t="str">
            <v>EXPLOTACION Y EVALUACION MINERA</v>
          </cell>
        </row>
        <row r="2315">
          <cell r="B2315" t="str">
            <v>2.3.2.01.01.005.02.02.01</v>
          </cell>
          <cell r="C2315" t="str">
            <v>COSTOS DE LAS PERFORACIONES DE PRUEBA Y SONDEO REALIZADAS</v>
          </cell>
        </row>
        <row r="2316">
          <cell r="B2316" t="str">
            <v>2.3.2.01.01.005.02.02.02</v>
          </cell>
          <cell r="C2316" t="str">
            <v>COSTOS DE PRECALIFICACION</v>
          </cell>
        </row>
        <row r="2317">
          <cell r="B2317" t="str">
            <v>2.3.2.01.01.005.02.02.03</v>
          </cell>
          <cell r="C2317" t="str">
            <v>OBTENCION DE LICENCIAS, ADQUISICION Y AVALUOS</v>
          </cell>
        </row>
        <row r="2318">
          <cell r="B2318" t="str">
            <v>2.3.2.01.01.005.02.02.04</v>
          </cell>
          <cell r="C2318" t="str">
            <v>COSTOS DE TRANSPORTE</v>
          </cell>
        </row>
        <row r="2319">
          <cell r="B2319" t="str">
            <v>2.3.2.01.01.005.02.02.05</v>
          </cell>
          <cell r="C2319" t="str">
            <v>OTROS COSTOS DE EVALUACION Y EXPLOTACION MINERA</v>
          </cell>
        </row>
        <row r="2320">
          <cell r="B2320" t="str">
            <v>2.3.2.01.01.005.02.03</v>
          </cell>
          <cell r="C2320" t="str">
            <v>PROGRAMAS DE INFORMATICA Y BASES DE DATOS</v>
          </cell>
        </row>
        <row r="2321">
          <cell r="B2321" t="str">
            <v>2.3.2.01.01.005.02.03.01</v>
          </cell>
          <cell r="C2321" t="str">
            <v>PROGRAMAS DE INFORMATICA</v>
          </cell>
        </row>
        <row r="2322">
          <cell r="B2322" t="str">
            <v>2.3.2.01.01.005.02.03.01.01</v>
          </cell>
          <cell r="C2322" t="str">
            <v>PAQUETES DE SOFTWARE</v>
          </cell>
        </row>
        <row r="2323">
          <cell r="B2323" t="str">
            <v>2.3.2.01.01.005.02.03.01.02</v>
          </cell>
          <cell r="C2323" t="str">
            <v>GASTOS DE DESARROLLO</v>
          </cell>
        </row>
        <row r="2324">
          <cell r="B2324" t="str">
            <v>2.3.2.01.01.005.02.03.02</v>
          </cell>
          <cell r="C2324" t="str">
            <v>BASES DE DATOS</v>
          </cell>
        </row>
        <row r="2325">
          <cell r="B2325" t="str">
            <v>2.3.2.01.01.005.02.04</v>
          </cell>
          <cell r="C2325" t="str">
            <v>ORIGINALES DE ENTRETENIMIENTO, LITERATURA Y ARTE</v>
          </cell>
        </row>
        <row r="2326">
          <cell r="B2326" t="str">
            <v>2.3.2.01.01.005.02.05</v>
          </cell>
          <cell r="C2326" t="str">
            <v>OTROS PRODUCTOS DE PROPIEDAD INTELECTUAL</v>
          </cell>
        </row>
        <row r="2327">
          <cell r="B2327" t="str">
            <v>2.3.2.01.02</v>
          </cell>
          <cell r="C2327" t="str">
            <v>OBJETOS DE VALOR</v>
          </cell>
        </row>
        <row r="2328">
          <cell r="B2328" t="str">
            <v>2.3.2.01.02.001</v>
          </cell>
          <cell r="C2328" t="str">
            <v>JOYAS Y ARTICULOS CONEXOS</v>
          </cell>
        </row>
        <row r="2329">
          <cell r="B2329" t="str">
            <v>2.3.2.01.02.002</v>
          </cell>
          <cell r="C2329" t="str">
            <v>ANTIGÃœEDADES U OTROS OBJETOS DE ARTE</v>
          </cell>
        </row>
        <row r="2330">
          <cell r="B2330" t="str">
            <v>2.3.2.01.02.003</v>
          </cell>
          <cell r="C2330" t="str">
            <v>OTROS OBJETOS VALIOSOS</v>
          </cell>
        </row>
        <row r="2331">
          <cell r="B2331" t="str">
            <v>2.3.2.01.03</v>
          </cell>
          <cell r="C2331" t="str">
            <v>ACTIVOS NO PRODUCIDOS</v>
          </cell>
        </row>
        <row r="2332">
          <cell r="B2332" t="str">
            <v>2.3.2.01.03.001</v>
          </cell>
          <cell r="C2332" t="str">
            <v>TIERRAS Y TERRENOS</v>
          </cell>
        </row>
        <row r="2333">
          <cell r="B2333" t="str">
            <v>2.3.2.01.03.002</v>
          </cell>
          <cell r="C2333" t="str">
            <v>RECURSOS BIOLOGICOS NO CULTIVADOS</v>
          </cell>
        </row>
        <row r="2334">
          <cell r="B2334" t="str">
            <v>2.3.2.02</v>
          </cell>
          <cell r="C2334" t="str">
            <v>ADQUISICIONES DIFERENTES DE ACTIVOS</v>
          </cell>
        </row>
        <row r="2335">
          <cell r="B2335" t="str">
            <v>2.3.2.02.01</v>
          </cell>
          <cell r="C2335" t="str">
            <v>MATERIALES Y SUMINISTROS</v>
          </cell>
        </row>
        <row r="2336">
          <cell r="B2336" t="str">
            <v>2.3.2.02.01.000</v>
          </cell>
          <cell r="C2336" t="str">
            <v>AGRICULTURA, SILVICULTURA Y PRODUCTOS DE LA PESCA</v>
          </cell>
        </row>
        <row r="2337">
          <cell r="B2337" t="str">
            <v>2.3.2.02.01.001</v>
          </cell>
          <cell r="C2337" t="str">
            <v>MINERALES, ELECTRICIDAD, GAS Y AGUA</v>
          </cell>
        </row>
        <row r="2338">
          <cell r="B2338" t="str">
            <v>2.3.2.02.01.002</v>
          </cell>
          <cell r="C2338" t="str">
            <v>PRODUCTOS ALIMENTICIOS, BEBIDAS Y TABACO, TEXTILES, PRENDAS DE VESTIR Y PRODUCTOS DE CUERO</v>
          </cell>
        </row>
        <row r="2339">
          <cell r="B2339" t="str">
            <v>2.3.2.02.01.003</v>
          </cell>
          <cell r="C2339" t="str">
            <v>OTROS BIENES TRANSPORTABLES EXCEPTO PRODUCTOS METALICOS, MAQUINARIA Y EQUIPO</v>
          </cell>
        </row>
        <row r="2340">
          <cell r="B2340" t="str">
            <v>2.3.2.02.01.004</v>
          </cell>
          <cell r="C2340" t="str">
            <v>PRODUCTOS METALICOS, MAQUINARIA Y EQUIPO</v>
          </cell>
        </row>
        <row r="2341">
          <cell r="B2341" t="str">
            <v>2.3.2.02.02</v>
          </cell>
          <cell r="C2341" t="str">
            <v>ADQUISICION DE SERVICIOS</v>
          </cell>
        </row>
        <row r="2342">
          <cell r="B2342" t="str">
            <v>2.3.2.02.02.005</v>
          </cell>
          <cell r="C2342" t="str">
            <v>CONSTRUCCION Y SERVICIOS DE LA CONSTRUCCION</v>
          </cell>
        </row>
        <row r="2343">
          <cell r="B2343" t="str">
            <v>2.3.2.02.02.006</v>
          </cell>
          <cell r="C2343" t="str">
            <v>COMERCIO Y DISTRIBUCION; ALOJAMIENTO; SERVICIOS DE SUMINISTRO DE COMIDAS Y BEBIDAS; SERVICIOS DE TRANSPORTE; Y SERVICIOS DE DISTRIBUCION DE ELECTRICIDAD, GAS Y AGUA</v>
          </cell>
        </row>
        <row r="2344">
          <cell r="B2344" t="str">
            <v>2.3.2.02.02.007</v>
          </cell>
          <cell r="C2344" t="str">
            <v>SERVICIOS FINANCIEROS Y SERVICIOS CONEXOS; SERVICIOS INMOBILIARIOS; Y SERVICIOS DE ARRENDAMIENTO Y LEASING</v>
          </cell>
        </row>
        <row r="2345">
          <cell r="B2345" t="str">
            <v>2.3.2.02.02.008</v>
          </cell>
          <cell r="C2345" t="str">
            <v xml:space="preserve">SERVICIOS PRESTADOS A LAS EMPRESAS Y SERVICIOS DE PRODUCCION </v>
          </cell>
        </row>
        <row r="2346">
          <cell r="B2346" t="str">
            <v>2.3.2.02.02.009</v>
          </cell>
          <cell r="C2346" t="str">
            <v>SERVICIOS PARA LA COMUNIDAD, SOCIALES Y PERSONALES</v>
          </cell>
        </row>
        <row r="2347">
          <cell r="B2347" t="str">
            <v>2.3.2.02.02.010</v>
          </cell>
          <cell r="C2347" t="str">
            <v>VIATICOS DE LOS FUNCIONARIOS EN COMISION</v>
          </cell>
        </row>
        <row r="2348">
          <cell r="B2348" t="str">
            <v>2.3.2.02.03</v>
          </cell>
          <cell r="C2348" t="str">
            <v>GASTOS IMPREVISTOS</v>
          </cell>
        </row>
        <row r="2349">
          <cell r="B2349" t="str">
            <v>2.3.3</v>
          </cell>
          <cell r="C2349" t="str">
            <v>TRANSFERENCIAS CORRIENTES</v>
          </cell>
        </row>
        <row r="2350">
          <cell r="B2350" t="str">
            <v>2.3.3.01</v>
          </cell>
          <cell r="C2350" t="str">
            <v>SUBVENCIONES</v>
          </cell>
        </row>
        <row r="2351">
          <cell r="B2351" t="str">
            <v>2.3.3.01.02</v>
          </cell>
          <cell r="C2351" t="str">
            <v xml:space="preserve">A EMPRESAS PUBLICAS NO FINANCIERAS </v>
          </cell>
        </row>
        <row r="2352">
          <cell r="B2352" t="str">
            <v>2.3.3.01.02.002</v>
          </cell>
          <cell r="C2352" t="str">
            <v>TRANSFERENCIA A LA SOCIEDAD DE ACTIVOS ESPECIALES SAE - S.A.S - ARTICULO 90 LEY 1708 DE 2014</v>
          </cell>
        </row>
        <row r="2353">
          <cell r="B2353" t="str">
            <v>2.3.3.01.02.003</v>
          </cell>
          <cell r="C2353" t="str">
            <v>SUBVENCIONES A EMPRESAS DE TRANSPORTE MASIVO</v>
          </cell>
        </row>
        <row r="2354">
          <cell r="B2354" t="str">
            <v>2.3.3.01.02.004</v>
          </cell>
          <cell r="C2354" t="str">
            <v>SUBVENCIONES PARA SERVICIOS PUBLICOS DOMICILIARIOS DE AGUA POTABLE Y SANEAMIENTO BASICO</v>
          </cell>
        </row>
        <row r="2355">
          <cell r="B2355" t="str">
            <v>2.3.3.01.02.004.01</v>
          </cell>
          <cell r="C2355" t="str">
            <v>SUBSIDIOS DE ACUEDUCTO</v>
          </cell>
        </row>
        <row r="2356">
          <cell r="B2356" t="str">
            <v>2.3.3.01.02.004.02</v>
          </cell>
          <cell r="C2356" t="str">
            <v>SUBSIDIOS DE ALCANTARILLADO</v>
          </cell>
        </row>
        <row r="2357">
          <cell r="B2357" t="str">
            <v>2.3.3.01.02.004.03</v>
          </cell>
          <cell r="C2357" t="str">
            <v>SUBSIDIOS DE ASEO</v>
          </cell>
        </row>
        <row r="2358">
          <cell r="B2358" t="str">
            <v>2.3.3.01.02.004.04</v>
          </cell>
          <cell r="C2358" t="str">
            <v>MINIMO VITAL</v>
          </cell>
        </row>
        <row r="2359">
          <cell r="B2359" t="str">
            <v>2.3.3.01.02.005</v>
          </cell>
          <cell r="C2359" t="str">
            <v>TRANSFERENCIAS PARA EMPRESAS SOCIALES DEL ESTADO</v>
          </cell>
        </row>
        <row r="2360">
          <cell r="B2360" t="str">
            <v>2.3.3.01.03</v>
          </cell>
          <cell r="C2360" t="str">
            <v xml:space="preserve">A EMPRESAS PRIVADAS FINANCIERAS </v>
          </cell>
        </row>
        <row r="2361">
          <cell r="B2361" t="str">
            <v>2.3.3.01.04</v>
          </cell>
          <cell r="C2361" t="str">
            <v>A EMPRESAS PRIVADAS NO FINANCIERAS</v>
          </cell>
        </row>
        <row r="2362">
          <cell r="B2362" t="str">
            <v>2.3.3.01.04.004</v>
          </cell>
          <cell r="C2362" t="str">
            <v>SUBVENCIONES PARA SERVICIOS PUBLICOS DOMICILIARIOS DE AGUA POTABLE Y SANEAMIENTO BASICO</v>
          </cell>
        </row>
        <row r="2363">
          <cell r="B2363" t="str">
            <v>2.3.3.01.04.004.01</v>
          </cell>
          <cell r="C2363" t="str">
            <v>SUBSIDIOS DE ACUEDUCTO</v>
          </cell>
        </row>
        <row r="2364">
          <cell r="B2364" t="str">
            <v>2.3.3.01.04.004.02</v>
          </cell>
          <cell r="C2364" t="str">
            <v>SUBSIDIOS DE ALCANTARILLADO</v>
          </cell>
        </row>
        <row r="2365">
          <cell r="B2365" t="str">
            <v>2.3.3.01.04.004.03</v>
          </cell>
          <cell r="C2365" t="str">
            <v>SUBSIDIOS DE ASEO</v>
          </cell>
        </row>
        <row r="2366">
          <cell r="B2366" t="str">
            <v>2.3.3.01.04.004.04</v>
          </cell>
          <cell r="C2366" t="str">
            <v>MINIMO VITAL</v>
          </cell>
        </row>
        <row r="2367">
          <cell r="B2367" t="str">
            <v>2.3.3.01.04.005</v>
          </cell>
          <cell r="C2367" t="str">
            <v>TRANSFERENCIAS A LOS ADMINISTRADORES DE INFRAESTRUCTURA PUBLICA</v>
          </cell>
        </row>
        <row r="2368">
          <cell r="B2368" t="str">
            <v>2.3.3.01.04.006</v>
          </cell>
          <cell r="C2368" t="str">
            <v>ESTIMULOS A LA PRODUCCION CINEMATOGRAFICA Y AUDIOVISUAL</v>
          </cell>
        </row>
        <row r="2369">
          <cell r="B2369" t="str">
            <v>2.3.3.02</v>
          </cell>
          <cell r="C2369" t="str">
            <v>A EMPRESAS DIFERENTE DE SUBVENCIONES</v>
          </cell>
        </row>
        <row r="2370">
          <cell r="B2370" t="str">
            <v>2.3.3.02.01</v>
          </cell>
          <cell r="C2370" t="str">
            <v>ACTIVIDADES DE ATENCION A LA SALUD HUMANA Y DE ASISTENCIA SOCIAL</v>
          </cell>
        </row>
        <row r="2371">
          <cell r="B2371" t="str">
            <v>2.3.3.02.01.001</v>
          </cell>
          <cell r="C2371" t="str">
            <v>CAMPANA Y CONTROL ANTITUBERCULOSIS</v>
          </cell>
        </row>
        <row r="2372">
          <cell r="B2372" t="str">
            <v>2.3.3.02.01.003</v>
          </cell>
          <cell r="C2372" t="str">
            <v>PROGRAMA EMERGENCIA SANITARIA</v>
          </cell>
        </row>
        <row r="2373">
          <cell r="B2373" t="str">
            <v>2.3.3.02.01.004</v>
          </cell>
          <cell r="C2373" t="str">
            <v>FINANCIACION DE BENEFICIARIOS DEL REGIMEN SUBSIDIADO EN SALUD. ART 10 LEY 1122 DE 2007</v>
          </cell>
        </row>
        <row r="2374">
          <cell r="B2374" t="str">
            <v>2.3.3.02.01.009</v>
          </cell>
          <cell r="C2374" t="str">
            <v>FINANCIAMIENTO DE GASTOS DE ADMINISTRACION, FUNCIONAMIENTO Y OPERACION DE ADRES - GESTION GENERAL - ARTICULO 66 DE LA LEY 1753 DE 2015</v>
          </cell>
        </row>
        <row r="2375">
          <cell r="B2375" t="str">
            <v>2.3.3.02.01.010</v>
          </cell>
          <cell r="C2375" t="str">
            <v>TRASLADO DE DIVIDENDOS</v>
          </cell>
        </row>
        <row r="2376">
          <cell r="B2376" t="str">
            <v>2.3.3.02.01.011</v>
          </cell>
          <cell r="C2376" t="str">
            <v>TRANSFERENCIAS A EMPRESAS DEL SECTOR NO CLASIFICADAS PREVIAMENTE</v>
          </cell>
        </row>
        <row r="2377">
          <cell r="B2377" t="str">
            <v>2.3.3.02.01.099</v>
          </cell>
          <cell r="C2377" t="str">
            <v>TRANSFERENCIAS A EMPRESAS DEL SECTOR NO CLASIFICADAS PREVIAMENTE</v>
          </cell>
        </row>
        <row r="2378">
          <cell r="B2378" t="str">
            <v>2.3.3.02.01.999</v>
          </cell>
          <cell r="C2378" t="str">
            <v>TRANSFERENCIAS A EMPRESAS DEL SECTOR NO CLASIFICADAS PREVIAMENTE</v>
          </cell>
        </row>
        <row r="2379">
          <cell r="B2379" t="str">
            <v>2.3.3.02.02</v>
          </cell>
          <cell r="C2379" t="str">
            <v>AGRICULTURA, GANADERIA, CAZA, SILVICULTURA Y PESCA</v>
          </cell>
        </row>
        <row r="2380">
          <cell r="B2380" t="str">
            <v>2.3.3.02.02.002</v>
          </cell>
          <cell r="C2380" t="str">
            <v>TRASLADO DE DIVIDENDOS</v>
          </cell>
        </row>
        <row r="2381">
          <cell r="B2381" t="str">
            <v>2.3.3.02.02.999</v>
          </cell>
          <cell r="C2381" t="str">
            <v>TRANSFERENCIAS A EMPRESAS DEL SECTOR NO CLASIFICADAS PREVIAMENTE</v>
          </cell>
        </row>
        <row r="2382">
          <cell r="B2382" t="str">
            <v>2.3.3.02.03</v>
          </cell>
          <cell r="C2382" t="str">
            <v>ADMINISTRACION PUBLICA Y DEFENSA, PLANES DE SEGURIDAD SOCIAL DE AFILIACION OBLIGATORIA</v>
          </cell>
        </row>
        <row r="2383">
          <cell r="B2383" t="str">
            <v>2.3.3.02.03.002</v>
          </cell>
          <cell r="C2383" t="str">
            <v>TRASLADO DE DIVIDENDOS</v>
          </cell>
        </row>
        <row r="2384">
          <cell r="B2384" t="str">
            <v>2.3.3.02.03.999</v>
          </cell>
          <cell r="C2384" t="str">
            <v>TRANSFERENCIAS A EMPRESAS DEL SECTOR NO CLASIFICADAS PREVIAMENTE</v>
          </cell>
        </row>
        <row r="2385">
          <cell r="B2385" t="str">
            <v>2.3.3.02.04</v>
          </cell>
          <cell r="C2385" t="str">
            <v>EDUCACION</v>
          </cell>
        </row>
        <row r="2386">
          <cell r="B2386" t="str">
            <v>2.3.3.02.04.002</v>
          </cell>
          <cell r="C2386" t="str">
            <v>TRASLADO DE DIVIDENDOS</v>
          </cell>
        </row>
        <row r="2387">
          <cell r="B2387" t="str">
            <v>2.3.3.02.04.999</v>
          </cell>
          <cell r="C2387" t="str">
            <v>TRANSFERENCIAS A EMPRESAS DEL SECTOR NO CLASIFICADAS PREVIAMENTE</v>
          </cell>
        </row>
        <row r="2388">
          <cell r="B2388" t="str">
            <v>2.3.3.02.05</v>
          </cell>
          <cell r="C2388" t="str">
            <v>ACTIVIDADES FINANCIERAS  Y DE SEGUROS</v>
          </cell>
        </row>
        <row r="2389">
          <cell r="B2389" t="str">
            <v>2.3.3.02.05.006</v>
          </cell>
          <cell r="C2389" t="str">
            <v>TRASLADO DE DIVIDENDOS</v>
          </cell>
        </row>
        <row r="2390">
          <cell r="B2390" t="str">
            <v>2.3.3.02.05.007</v>
          </cell>
          <cell r="C2390" t="str">
            <v>RECURSOS A FAVOR DE CENTRAL DE INVERSIONES S.A</v>
          </cell>
        </row>
        <row r="2391">
          <cell r="B2391" t="str">
            <v>2.3.3.02.05.999</v>
          </cell>
          <cell r="C2391" t="str">
            <v>TRANSFERENCIAS A EMPRESAS DEL SECTOR NO CLASIFICADAS PREVIAMENTE</v>
          </cell>
        </row>
        <row r="2392">
          <cell r="B2392" t="str">
            <v>2.3.3.02.06</v>
          </cell>
          <cell r="C2392" t="str">
            <v>INFORMACION Y COMUNICACIONES</v>
          </cell>
        </row>
        <row r="2393">
          <cell r="B2393" t="str">
            <v>2.3.3.02.06.003</v>
          </cell>
          <cell r="C2393" t="str">
            <v>TRANSFERENCIA A RTVC Y ORGANIZACIONES REGIONALES DE TELEVISION -LEY 14 DE 1991</v>
          </cell>
        </row>
        <row r="2394">
          <cell r="B2394" t="str">
            <v>2.3.3.02.06.004</v>
          </cell>
          <cell r="C2394" t="str">
            <v>TRASLADO DE DIVIDENDOS</v>
          </cell>
        </row>
        <row r="2395">
          <cell r="B2395" t="str">
            <v>2.3.3.02.06.999</v>
          </cell>
          <cell r="C2395" t="str">
            <v>TRANSFERENCIAS A EMPRESAS DEL SECTOR NO CLASIFICADAS PREVIAMENTE</v>
          </cell>
        </row>
        <row r="2396">
          <cell r="B2396" t="str">
            <v>2.3.3.02.07</v>
          </cell>
          <cell r="C2396" t="str">
            <v>OTRAS ACTIVIDADES DE SERVICIOS</v>
          </cell>
        </row>
        <row r="2397">
          <cell r="B2397" t="str">
            <v>2.3.3.02.07.003</v>
          </cell>
          <cell r="C2397" t="str">
            <v>TRASLADO DE DIVIDENDOS</v>
          </cell>
        </row>
        <row r="2398">
          <cell r="B2398" t="str">
            <v>2.3.3.02.07.999</v>
          </cell>
          <cell r="C2398" t="str">
            <v>TRANSFERENCIAS A EMPRESAS DEL SECTOR NO CLASIFICADAS PREVIAMENTE</v>
          </cell>
        </row>
        <row r="2399">
          <cell r="B2399" t="str">
            <v>2.3.3.02.08</v>
          </cell>
          <cell r="C2399" t="str">
            <v>COMERCIO AL POR MAYOR Y AL POR MENOR, REPARACION DE VEHICULOS AUTOMOTORES Y MOTOCICLETAS</v>
          </cell>
        </row>
        <row r="2400">
          <cell r="B2400" t="str">
            <v>2.3.3.02.08.002</v>
          </cell>
          <cell r="C2400" t="str">
            <v>TRASLADO DE DIVIDENDOS</v>
          </cell>
        </row>
        <row r="2401">
          <cell r="B2401" t="str">
            <v>2.3.3.02.08.999</v>
          </cell>
          <cell r="C2401" t="str">
            <v>TRANSFERENCIAS A EMPRESAS DEL SECTOR NO CLASIFICADAS PREVIAMENTE</v>
          </cell>
        </row>
        <row r="2402">
          <cell r="B2402" t="str">
            <v>2.3.3.02.09</v>
          </cell>
          <cell r="C2402" t="str">
            <v>DISTRIBUCION DE AGUA EVACUACION Y TRATAMIENTO DE AGUAS RESIDUALES, GESTION DE DESECHOS Y ACTIVIDADES DE SANEAMIENTO AMBIENTAL</v>
          </cell>
        </row>
        <row r="2403">
          <cell r="B2403" t="str">
            <v>2.3.3.02.09.002</v>
          </cell>
          <cell r="C2403" t="str">
            <v>TRASLADO DE DIVIDENDOS</v>
          </cell>
        </row>
        <row r="2404">
          <cell r="B2404" t="str">
            <v>2.3.3.02.09.999</v>
          </cell>
          <cell r="C2404" t="str">
            <v>TRANSFERENCIAS A EMPRESAS DEL SECTOR NO CLASIFICADAS PREVIAMENTE</v>
          </cell>
        </row>
        <row r="2405">
          <cell r="B2405" t="str">
            <v>2.3.3.02.10</v>
          </cell>
          <cell r="C2405" t="str">
            <v>SUMINISTRO DE ELECTRICIDAD, GAS, VAPOR Y AIRE ACONDICIONADO</v>
          </cell>
        </row>
        <row r="2406">
          <cell r="B2406" t="str">
            <v>2.3.3.02.10.001</v>
          </cell>
          <cell r="C2406" t="str">
            <v>TRASLADO DE DIVIDENDOS</v>
          </cell>
        </row>
        <row r="2407">
          <cell r="B2407" t="str">
            <v>2.3.3.02.10.999</v>
          </cell>
          <cell r="C2407" t="str">
            <v>TRANSFERENCIAS A EMPRESAS DEL SECTOR NO CLASIFICADAS PREVIAMENTE</v>
          </cell>
        </row>
        <row r="2408">
          <cell r="B2408" t="str">
            <v>2.3.3.02.11</v>
          </cell>
          <cell r="C2408" t="str">
            <v>EXPLOTACION DE MINAS Y CANTERAS</v>
          </cell>
        </row>
        <row r="2409">
          <cell r="B2409" t="str">
            <v>2.3.3.02.11.001</v>
          </cell>
          <cell r="C2409" t="str">
            <v>TRASLADO DE DIVIDENDOS</v>
          </cell>
        </row>
        <row r="2410">
          <cell r="B2410" t="str">
            <v>2.3.3.02.11.999</v>
          </cell>
          <cell r="C2410" t="str">
            <v>TRANSFERENCIAS A EMPRESAS DEL SECTOR NO CLASIFICADAS PREVIAMENTE</v>
          </cell>
        </row>
        <row r="2411">
          <cell r="B2411" t="str">
            <v>2.3.3.02.12</v>
          </cell>
          <cell r="C2411" t="str">
            <v>INDUSTRIAS MANUFACTURERAS</v>
          </cell>
        </row>
        <row r="2412">
          <cell r="B2412" t="str">
            <v>2.3.3.02.12.001</v>
          </cell>
          <cell r="C2412" t="str">
            <v>TRASLADO DE DIVIDENDOS</v>
          </cell>
        </row>
        <row r="2413">
          <cell r="B2413" t="str">
            <v>2.3.3.02.12.999</v>
          </cell>
          <cell r="C2413" t="str">
            <v>TRANSFERENCIAS A EMPRESAS DEL SECTOR NO CLASIFICADAS PREVIAMENTE</v>
          </cell>
        </row>
        <row r="2414">
          <cell r="B2414" t="str">
            <v>2.3.3.02.13</v>
          </cell>
          <cell r="C2414" t="str">
            <v>TRANSPORTE Y ALMACENAMIENTO</v>
          </cell>
        </row>
        <row r="2415">
          <cell r="B2415" t="str">
            <v>2.3.3.02.13.001</v>
          </cell>
          <cell r="C2415" t="str">
            <v>TRASLADO DE DIVIDENDOS</v>
          </cell>
        </row>
        <row r="2416">
          <cell r="B2416" t="str">
            <v>2.3.3.02.13.999</v>
          </cell>
          <cell r="C2416" t="str">
            <v>TRANSFERENCIAS A EMPRESAS DEL SECTOR NO CLASIFICADAS PREVIAMENTE</v>
          </cell>
        </row>
        <row r="2417">
          <cell r="B2417" t="str">
            <v>2.3.3.02.14</v>
          </cell>
          <cell r="C2417" t="str">
            <v>ALOJAMIENTO Y SERVICIOS DE COMIDA</v>
          </cell>
        </row>
        <row r="2418">
          <cell r="B2418" t="str">
            <v>2.3.3.02.14.001</v>
          </cell>
          <cell r="C2418" t="str">
            <v>TRASLADO DE DIVIDENDOS</v>
          </cell>
        </row>
        <row r="2419">
          <cell r="B2419" t="str">
            <v>2.3.3.02.14.999</v>
          </cell>
          <cell r="C2419" t="str">
            <v>TRANSFERENCIAS A EMPRESAS DEL SECTOR NO CLASIFICADAS PREVIAMENTE</v>
          </cell>
        </row>
        <row r="2420">
          <cell r="B2420" t="str">
            <v>2.3.3.02.15</v>
          </cell>
          <cell r="C2420" t="str">
            <v>ACTIVIDADES INMOBILIARIAS</v>
          </cell>
        </row>
        <row r="2421">
          <cell r="B2421" t="str">
            <v>2.3.3.02.15.001</v>
          </cell>
          <cell r="C2421" t="str">
            <v>TRASLADO DE DIVIDENDOS</v>
          </cell>
        </row>
        <row r="2422">
          <cell r="B2422" t="str">
            <v>2.3.3.02.15.999</v>
          </cell>
          <cell r="C2422" t="str">
            <v>TRANSFERENCIAS A EMPRESAS DEL SECTOR NO CLASIFICADAS PREVIAMENTE</v>
          </cell>
        </row>
        <row r="2423">
          <cell r="B2423" t="str">
            <v>2.3.3.02.16</v>
          </cell>
          <cell r="C2423" t="str">
            <v xml:space="preserve">ACTIVIDADES PROFESIONALES, CIENTIFICAS Y TECNICAS </v>
          </cell>
        </row>
        <row r="2424">
          <cell r="B2424" t="str">
            <v>2.3.3.02.16.001</v>
          </cell>
          <cell r="C2424" t="str">
            <v>TRASLADO DE DIVIDENDOS</v>
          </cell>
        </row>
        <row r="2425">
          <cell r="B2425" t="str">
            <v>2.3.3.02.16.999</v>
          </cell>
          <cell r="C2425" t="str">
            <v>TRANSFERENCIAS A EMPRESAS DEL SECTOR NO CLASIFICADAS PREVIAMENTE</v>
          </cell>
        </row>
        <row r="2426">
          <cell r="B2426" t="str">
            <v>2.3.3.02.17</v>
          </cell>
          <cell r="C2426" t="str">
            <v>ACTIVIDADES DE SERVICIOS ADMINISTRATIVOS Y DE APOYO</v>
          </cell>
        </row>
        <row r="2427">
          <cell r="B2427" t="str">
            <v>2.3.3.02.17.001</v>
          </cell>
          <cell r="C2427" t="str">
            <v>TRASLADO DE DIVIDENDOS</v>
          </cell>
        </row>
        <row r="2428">
          <cell r="B2428" t="str">
            <v>2.3.3.02.17.999</v>
          </cell>
          <cell r="C2428" t="str">
            <v>TRANSFERENCIAS A EMPRESAS DEL SECTOR NO CLASIFICADAS PREVIAMENTE</v>
          </cell>
        </row>
        <row r="2429">
          <cell r="B2429" t="str">
            <v>2.3.3.02.18</v>
          </cell>
          <cell r="C2429" t="str">
            <v>ACTIVIDADES ARTISTICAS, DE ENTRETENIMIENTO Y RECREACION</v>
          </cell>
        </row>
        <row r="2430">
          <cell r="B2430" t="str">
            <v>2.3.3.02.18.001</v>
          </cell>
          <cell r="C2430" t="str">
            <v>TRASLADO DE DIVIDENDOS</v>
          </cell>
        </row>
        <row r="2431">
          <cell r="B2431" t="str">
            <v>2.3.3.02.18.999</v>
          </cell>
          <cell r="C2431" t="str">
            <v>TRANSFERENCIAS A EMPRESAS DEL SECTOR NO CLASIFICADAS PREVIAMENTE</v>
          </cell>
        </row>
        <row r="2432">
          <cell r="B2432" t="str">
            <v>2.3.3.02.99</v>
          </cell>
          <cell r="C2432" t="str">
            <v>A EMPRESAS DIFERENTE DE SUBVENCIONES</v>
          </cell>
        </row>
        <row r="2433">
          <cell r="B2433" t="str">
            <v>2.3.3.02.999</v>
          </cell>
          <cell r="C2433" t="str">
            <v>A EMPRESAS DIFERENTE DE SUBVENCIONES</v>
          </cell>
        </row>
        <row r="2434">
          <cell r="B2434" t="str">
            <v>2.3.3.03</v>
          </cell>
          <cell r="C2434" t="str">
            <v>A GOBIERNOSY ORGANIZACIONES INTERNACIONALES</v>
          </cell>
        </row>
        <row r="2435">
          <cell r="B2435" t="str">
            <v>2.3.3.03.01</v>
          </cell>
          <cell r="C2435" t="str">
            <v xml:space="preserve">A GOBIERNOS EXTRANJEROS </v>
          </cell>
        </row>
        <row r="2436">
          <cell r="B2436" t="str">
            <v>2.3.3.03.02</v>
          </cell>
          <cell r="C2436" t="str">
            <v xml:space="preserve">A ORGANIZACIONES INTERNACIONALES </v>
          </cell>
        </row>
        <row r="2437">
          <cell r="B2437" t="str">
            <v>2.3.3.03.02.010</v>
          </cell>
          <cell r="C2437" t="str">
            <v>OLACEFS LEY 46 DE 1981</v>
          </cell>
        </row>
        <row r="2438">
          <cell r="B2438" t="str">
            <v>2.3.3.03.02.010.01</v>
          </cell>
          <cell r="C2438" t="str">
            <v>MEMBRESIAS</v>
          </cell>
        </row>
        <row r="2439">
          <cell r="B2439" t="str">
            <v>2.3.3.03.02.010.02</v>
          </cell>
          <cell r="C2439" t="str">
            <v>DISTINTAS A MEMBRESIAS</v>
          </cell>
        </row>
        <row r="2440">
          <cell r="B2440" t="str">
            <v>2.3.3.03.02.065</v>
          </cell>
          <cell r="C2440" t="str">
            <v>ORGANIZACION DE LAS NACIONES UNIDAS PARA LA EDUCACION, LA CIENCIA Y LA CULTURA. UNESCO. LEY 8 DE 1947</v>
          </cell>
        </row>
        <row r="2441">
          <cell r="B2441" t="str">
            <v>2.3.3.03.02.065.01</v>
          </cell>
          <cell r="C2441" t="str">
            <v>MEMBRESIAS</v>
          </cell>
        </row>
        <row r="2442">
          <cell r="B2442" t="str">
            <v>2.3.3.03.02.065.02</v>
          </cell>
          <cell r="C2442" t="str">
            <v>DISTINTAS A MEMBRESIAS</v>
          </cell>
        </row>
        <row r="2443">
          <cell r="B2443" t="str">
            <v>2.3.3.03.02.104</v>
          </cell>
          <cell r="C2443" t="str">
            <v>ORGANIZACION PARA LA COOPERACION Y EL DESARROLLO ECONOMICO OCDE-ARTICULO 47 LEY 1450 DE 2011</v>
          </cell>
        </row>
        <row r="2444">
          <cell r="B2444" t="str">
            <v>2.3.3.03.02.104.01</v>
          </cell>
          <cell r="C2444" t="str">
            <v>MEMBRESIAS</v>
          </cell>
        </row>
        <row r="2445">
          <cell r="B2445" t="str">
            <v>2.3.3.03.02.104.02</v>
          </cell>
          <cell r="C2445" t="str">
            <v>DISTINTAS A MEMBRESIAS</v>
          </cell>
        </row>
        <row r="2446">
          <cell r="B2446" t="str">
            <v>2.3.3.03.02.143</v>
          </cell>
          <cell r="C2446" t="str">
            <v>ASOCIACION INTERNACIONAL PARA LA EVALUACION DEL RENDIMIENTO EDUCATIVO</v>
          </cell>
        </row>
        <row r="2447">
          <cell r="B2447" t="str">
            <v>2.3.3.03.02.143.01</v>
          </cell>
          <cell r="C2447" t="str">
            <v>MEMBRESIAS</v>
          </cell>
        </row>
        <row r="2448">
          <cell r="B2448" t="str">
            <v>2.3.3.03.02.143.02</v>
          </cell>
          <cell r="C2448" t="str">
            <v>DISTINTAS A MEMBRESIAS</v>
          </cell>
        </row>
        <row r="2449">
          <cell r="B2449" t="str">
            <v>2.3.3.03.02.144</v>
          </cell>
          <cell r="C2449" t="str">
            <v>LABORATORIO LATINOAMERICANO DE EVALUACION DE LA CALIDAD DE LA EDUCACION</v>
          </cell>
        </row>
        <row r="2450">
          <cell r="B2450" t="str">
            <v>2.3.3.03.02.144.01</v>
          </cell>
          <cell r="C2450" t="str">
            <v>MEMBRESIAS</v>
          </cell>
        </row>
        <row r="2451">
          <cell r="B2451" t="str">
            <v>2.3.3.03.02.144.02</v>
          </cell>
          <cell r="C2451" t="str">
            <v>DISTINTAS A MEMBRESIAS</v>
          </cell>
        </row>
        <row r="2452">
          <cell r="B2452" t="str">
            <v>2.3.3.03.02.145</v>
          </cell>
          <cell r="C2452" t="str">
            <v>ORGANIZACION IBEROAMERICANA DE SEGURIDAD SOCIAL - OISS</v>
          </cell>
        </row>
        <row r="2453">
          <cell r="B2453" t="str">
            <v>2.3.3.03.02.145.01</v>
          </cell>
          <cell r="C2453" t="str">
            <v>MEMBRESIAS</v>
          </cell>
        </row>
        <row r="2454">
          <cell r="B2454" t="str">
            <v>2.3.3.03.02.145.02</v>
          </cell>
          <cell r="C2454" t="str">
            <v>DISTINTAS A MEMBRESIAS</v>
          </cell>
        </row>
        <row r="2455">
          <cell r="B2455" t="str">
            <v>2.3.3.03.02.146</v>
          </cell>
          <cell r="C2455" t="str">
            <v>CENTRO IBEROAMERICANO DE DESARROLLO ESTRATEGICO URBANO Â€“ CIDEU</v>
          </cell>
        </row>
        <row r="2456">
          <cell r="B2456" t="str">
            <v>2.3.3.03.02.146.01</v>
          </cell>
          <cell r="C2456" t="str">
            <v>MEMBRESIAS</v>
          </cell>
        </row>
        <row r="2457">
          <cell r="B2457" t="str">
            <v>2.3.3.03.02.146.02</v>
          </cell>
          <cell r="C2457" t="str">
            <v>DISTINTAS A MEMBRESIAS</v>
          </cell>
        </row>
        <row r="2458">
          <cell r="B2458" t="str">
            <v>2.3.3.03.02.147</v>
          </cell>
          <cell r="C2458" t="str">
            <v>ASOCIACION MUNDIAL DE GRANDES METROPOLIS Â€“ METROPOLIS</v>
          </cell>
        </row>
        <row r="2459">
          <cell r="B2459" t="str">
            <v>2.3.3.03.02.147.01</v>
          </cell>
          <cell r="C2459" t="str">
            <v>MEMBRESIAS</v>
          </cell>
        </row>
        <row r="2460">
          <cell r="B2460" t="str">
            <v>2.3.3.03.02.147.02</v>
          </cell>
          <cell r="C2460" t="str">
            <v>DISTINTAS A MEMBRESIAS</v>
          </cell>
        </row>
        <row r="2461">
          <cell r="B2461" t="str">
            <v>2.3.3.03.02.148</v>
          </cell>
          <cell r="C2461" t="str">
            <v xml:space="preserve">ADVENTURE TRAVEL TRADE ASSOCIATION - ATTA </v>
          </cell>
        </row>
        <row r="2462">
          <cell r="B2462" t="str">
            <v>2.3.3.03.02.148.01</v>
          </cell>
          <cell r="C2462" t="str">
            <v>MEMBRESIAS</v>
          </cell>
        </row>
        <row r="2463">
          <cell r="B2463" t="str">
            <v>2.3.3.03.02.148.02</v>
          </cell>
          <cell r="C2463" t="str">
            <v>DISTINTAS A MEMBRESIAS</v>
          </cell>
        </row>
        <row r="2464">
          <cell r="B2464" t="str">
            <v>2.3.3.03.02.149</v>
          </cell>
          <cell r="C2464" t="str">
            <v>ASSOCIATION OF BRITISH TRAVEL AGENTS - ABTA</v>
          </cell>
        </row>
        <row r="2465">
          <cell r="B2465" t="str">
            <v>2.3.3.03.02.149.01</v>
          </cell>
          <cell r="C2465" t="str">
            <v>MEMBRESIAS</v>
          </cell>
        </row>
        <row r="2466">
          <cell r="B2466" t="str">
            <v>2.3.3.03.02.149.02</v>
          </cell>
          <cell r="C2466" t="str">
            <v>DISTINTAS A MEMBRESIAS</v>
          </cell>
        </row>
        <row r="2467">
          <cell r="B2467" t="str">
            <v>2.3.3.03.02.150</v>
          </cell>
          <cell r="C2467" t="str">
            <v>UNITED STATES TOUR OPERATORS ASSOCIATION - USTOA</v>
          </cell>
        </row>
        <row r="2468">
          <cell r="B2468" t="str">
            <v>2.3.3.03.02.150.01</v>
          </cell>
          <cell r="C2468" t="str">
            <v>MEMBRESIAS</v>
          </cell>
        </row>
        <row r="2469">
          <cell r="B2469" t="str">
            <v>2.3.3.03.02.150.02</v>
          </cell>
          <cell r="C2469" t="str">
            <v>DISTINTAS A MEMBRESIAS</v>
          </cell>
        </row>
        <row r="2470">
          <cell r="B2470" t="str">
            <v>2.3.3.03.02.151</v>
          </cell>
          <cell r="C2470" t="str">
            <v>INTERNATIONAL CONGRESS AND CONVENTION ASSOCIATION - ICCA</v>
          </cell>
        </row>
        <row r="2471">
          <cell r="B2471" t="str">
            <v>2.3.3.03.02.151.01</v>
          </cell>
          <cell r="C2471" t="str">
            <v>MEMBRESIAS</v>
          </cell>
        </row>
        <row r="2472">
          <cell r="B2472" t="str">
            <v>2.3.3.03.02.151.02</v>
          </cell>
          <cell r="C2472" t="str">
            <v>DISTINTAS A MEMBRESIAS</v>
          </cell>
        </row>
        <row r="2473">
          <cell r="B2473" t="str">
            <v>2.3.3.03.02.152</v>
          </cell>
          <cell r="C2473" t="str">
            <v>INTERNATIONAL SOCIETY OF PERFORMING ARTS - ISPA</v>
          </cell>
        </row>
        <row r="2474">
          <cell r="B2474" t="str">
            <v>2.3.3.03.02.152.01</v>
          </cell>
          <cell r="C2474" t="str">
            <v>MEMBRESIAS</v>
          </cell>
        </row>
        <row r="2475">
          <cell r="B2475" t="str">
            <v>2.3.3.03.02.152.02</v>
          </cell>
          <cell r="C2475" t="str">
            <v>DISTINTAS A MEMBRESIAS</v>
          </cell>
        </row>
        <row r="2476">
          <cell r="B2476" t="str">
            <v>2.3.3.03.02.153</v>
          </cell>
          <cell r="C2476" t="str">
            <v>ORGANIZACION MUNDIAL DE CIUDADES Y GOBIERNOS LOCALES UNIDOS - OMCGLU</v>
          </cell>
        </row>
        <row r="2477">
          <cell r="B2477" t="str">
            <v>2.3.3.03.02.153.01</v>
          </cell>
          <cell r="C2477" t="str">
            <v>MEMBRESIAS</v>
          </cell>
        </row>
        <row r="2478">
          <cell r="B2478" t="str">
            <v>2.3.3.03.02.153.02</v>
          </cell>
          <cell r="C2478" t="str">
            <v>DISTINTAS A MEMBRESIAS</v>
          </cell>
        </row>
        <row r="2479">
          <cell r="B2479" t="str">
            <v>2.3.3.03.02.154</v>
          </cell>
          <cell r="C2479" t="str">
            <v>ASOCIACION AMERICA, EUROPA DE REGIONES Y CIUDADES - AERYC</v>
          </cell>
        </row>
        <row r="2480">
          <cell r="B2480" t="str">
            <v>2.3.3.03.02.154.01</v>
          </cell>
          <cell r="C2480" t="str">
            <v>MEMBRESIAS</v>
          </cell>
        </row>
        <row r="2481">
          <cell r="B2481" t="str">
            <v>2.3.3.03.02.154.02</v>
          </cell>
          <cell r="C2481" t="str">
            <v>DISTINTAS A MEMBRESIAS</v>
          </cell>
        </row>
        <row r="2482">
          <cell r="B2482" t="str">
            <v>2.3.3.03.03</v>
          </cell>
          <cell r="C2482" t="str">
            <v>A OTRAS ORGANIZACIONES INTERNACIONALES</v>
          </cell>
        </row>
        <row r="2483">
          <cell r="B2483" t="str">
            <v>2.3.3.03.03.01</v>
          </cell>
          <cell r="C2483" t="str">
            <v>MEMBRESIAS</v>
          </cell>
        </row>
        <row r="2484">
          <cell r="B2484" t="str">
            <v>2.3.3.03.03.02</v>
          </cell>
          <cell r="C2484" t="str">
            <v>DISTINTAS A MEMBRESIAS</v>
          </cell>
        </row>
        <row r="2485">
          <cell r="B2485" t="str">
            <v>2.3.3.04</v>
          </cell>
          <cell r="C2485" t="str">
            <v>A ORGANIZACIONES NACIONALES</v>
          </cell>
        </row>
        <row r="2486">
          <cell r="B2486" t="str">
            <v>2.3.3.04.01</v>
          </cell>
          <cell r="C2486" t="str">
            <v>FEDERACION NACIONAL DE DEPARTAMENTOS</v>
          </cell>
        </row>
        <row r="2487">
          <cell r="B2487" t="str">
            <v>2.3.3.04.01.001</v>
          </cell>
          <cell r="C2487" t="str">
            <v>MEMBRESIAS</v>
          </cell>
        </row>
        <row r="2488">
          <cell r="B2488" t="str">
            <v>2.3.3.04.01.002</v>
          </cell>
          <cell r="C2488" t="str">
            <v>DISTINTAS A MEMBRESIAS</v>
          </cell>
        </row>
        <row r="2489">
          <cell r="B2489" t="str">
            <v>2.3.3.04.02</v>
          </cell>
          <cell r="C2489" t="str">
            <v>FEDERACION NACIONAL DE MUNICIPIOS</v>
          </cell>
        </row>
        <row r="2490">
          <cell r="B2490" t="str">
            <v>2.3.3.04.02.001</v>
          </cell>
          <cell r="C2490" t="str">
            <v>MEMBRESIAS</v>
          </cell>
        </row>
        <row r="2491">
          <cell r="B2491" t="str">
            <v>2.3.3.04.02.002</v>
          </cell>
          <cell r="C2491" t="str">
            <v>DISTINTAS A MEMBRESIAS</v>
          </cell>
        </row>
        <row r="2492">
          <cell r="B2492" t="str">
            <v>2.3.3.04.03</v>
          </cell>
          <cell r="C2492" t="str">
            <v>ASOCIACION DE CORPORACIONES AUTONOMAS REGIONALES</v>
          </cell>
        </row>
        <row r="2493">
          <cell r="B2493" t="str">
            <v>2.3.3.04.03.001</v>
          </cell>
          <cell r="C2493" t="str">
            <v>MEMBRESIAS</v>
          </cell>
        </row>
        <row r="2494">
          <cell r="B2494" t="str">
            <v>2.3.3.04.03.002</v>
          </cell>
          <cell r="C2494" t="str">
            <v>DISTINTAS A MEMBRESIAS</v>
          </cell>
        </row>
        <row r="2495">
          <cell r="B2495" t="str">
            <v>2.3.3.04.04</v>
          </cell>
          <cell r="C2495" t="str">
            <v>ASOCIACION COLOMBIANA DE MUNICIPIOS</v>
          </cell>
        </row>
        <row r="2496">
          <cell r="B2496" t="str">
            <v>2.3.3.04.04.001</v>
          </cell>
          <cell r="C2496" t="str">
            <v>MEMBRESIAS</v>
          </cell>
        </row>
        <row r="2497">
          <cell r="B2497" t="str">
            <v>2.3.3.04.04.002</v>
          </cell>
          <cell r="C2497" t="str">
            <v>DISTINTAS A MEMBRESIAS</v>
          </cell>
        </row>
        <row r="2498">
          <cell r="B2498" t="str">
            <v>2.3.3.04.05</v>
          </cell>
          <cell r="C2498" t="str">
            <v>A OTRAS ORGANIZACIONES NACIONALES</v>
          </cell>
        </row>
        <row r="2499">
          <cell r="B2499" t="str">
            <v>2.3.3.04.05.001</v>
          </cell>
          <cell r="C2499" t="str">
            <v>MEMBRESIAS</v>
          </cell>
        </row>
        <row r="2500">
          <cell r="B2500" t="str">
            <v>2.3.3.04.05.002</v>
          </cell>
          <cell r="C2500" t="str">
            <v>DISTINTAS A MEMBRESIAS</v>
          </cell>
        </row>
        <row r="2501">
          <cell r="B2501" t="str">
            <v>2.3.3.04.06</v>
          </cell>
          <cell r="C2501" t="str">
            <v>ASOCIACION COLOMBIANA DE EMPRESAS DE SERVICIOS PUBLICOS Y COMUNICACIONES - ANDESCO</v>
          </cell>
        </row>
        <row r="2502">
          <cell r="B2502" t="str">
            <v>2.3.3.04.06.001</v>
          </cell>
          <cell r="C2502" t="str">
            <v>MEMBRESIAS</v>
          </cell>
        </row>
        <row r="2503">
          <cell r="B2503" t="str">
            <v>2.3.3.04.06.002</v>
          </cell>
          <cell r="C2503" t="str">
            <v>DISTINTAS A MEMBRESIAS</v>
          </cell>
        </row>
        <row r="2504">
          <cell r="B2504" t="str">
            <v>2.3.3.04.07</v>
          </cell>
          <cell r="C2504" t="str">
            <v>CONSEJO NACIONAL DE OPERACION - CON</v>
          </cell>
        </row>
        <row r="2505">
          <cell r="B2505" t="str">
            <v>2.3.3.04.07.001</v>
          </cell>
          <cell r="C2505" t="str">
            <v>MEMBRESIAS</v>
          </cell>
        </row>
        <row r="2506">
          <cell r="B2506" t="str">
            <v>2.3.3.04.07.002</v>
          </cell>
          <cell r="C2506" t="str">
            <v>DISTINTAS A MEMBRESIAS</v>
          </cell>
        </row>
        <row r="2507">
          <cell r="B2507" t="str">
            <v>2.3.3.04.08</v>
          </cell>
          <cell r="C2507" t="str">
            <v>COMISION DE INTEGRACION ENERGETICA REGIONAL - CIER</v>
          </cell>
        </row>
        <row r="2508">
          <cell r="B2508" t="str">
            <v>2.3.3.04.08.001</v>
          </cell>
          <cell r="C2508" t="str">
            <v>MEMBRESIAS</v>
          </cell>
        </row>
        <row r="2509">
          <cell r="B2509" t="str">
            <v>2.3.3.04.08.002</v>
          </cell>
          <cell r="C2509" t="str">
            <v>DISTINTAS A MEMBRESIAS</v>
          </cell>
        </row>
        <row r="2510">
          <cell r="B2510" t="str">
            <v>2.3.3.04.09</v>
          </cell>
          <cell r="C2510" t="str">
            <v>ASOCIACION DE ENERGIAS RENOVABLES COLOMBIA - SER COLOMBIA</v>
          </cell>
        </row>
        <row r="2511">
          <cell r="B2511" t="str">
            <v>2.3.3.04.09.001</v>
          </cell>
          <cell r="C2511" t="str">
            <v>MEMBRESIAS</v>
          </cell>
        </row>
        <row r="2512">
          <cell r="B2512" t="str">
            <v>2.3.3.04.09.002</v>
          </cell>
          <cell r="C2512" t="str">
            <v>DISTINTAS A MEMBRESIAS</v>
          </cell>
        </row>
        <row r="2513">
          <cell r="B2513" t="str">
            <v>2.3.3.04.10</v>
          </cell>
          <cell r="C2513" t="str">
            <v>INSTITUTO NACIONAL DE CONTADORES PUBLICOS - INCP</v>
          </cell>
        </row>
        <row r="2514">
          <cell r="B2514" t="str">
            <v>2.3.3.04.10.001</v>
          </cell>
          <cell r="C2514" t="str">
            <v>MEMBRESIAS</v>
          </cell>
        </row>
        <row r="2515">
          <cell r="B2515" t="str">
            <v>2.3.3.04.10.002</v>
          </cell>
          <cell r="C2515" t="str">
            <v>DISTINTAS A MEMBRESIAS</v>
          </cell>
        </row>
        <row r="2516">
          <cell r="B2516" t="str">
            <v>2.3.3.05</v>
          </cell>
          <cell r="C2516" t="str">
            <v>A ENTIDADES DEL GOBIERNO</v>
          </cell>
        </row>
        <row r="2517">
          <cell r="B2517" t="str">
            <v>2.3.3.05.01</v>
          </cell>
          <cell r="C2517" t="str">
            <v>A ORGANOS DEL PGN</v>
          </cell>
        </row>
        <row r="2518">
          <cell r="B2518" t="str">
            <v>2.3.3.05.01.003</v>
          </cell>
          <cell r="C2518" t="str">
            <v>COMISION DE REGULACION DE COMUNICACIONES - CRC.ARTICULO 12 LEY 1507 DE 2012</v>
          </cell>
        </row>
        <row r="2519">
          <cell r="B2519" t="str">
            <v>2.3.3.05.01.009</v>
          </cell>
          <cell r="C2519" t="str">
            <v>TRANSFERIR A LA AGENCIA NACIONAL DEL ESPECTRO ARTICULO 31 LEY 1341 DE 2009 Y ARTICULO 6O. DEL DECRETO 4169 DE 2011</v>
          </cell>
        </row>
        <row r="2520">
          <cell r="B2520" t="str">
            <v>2.3.3.05.01.022</v>
          </cell>
          <cell r="C2520" t="str">
            <v>FONDO PARA LA LUCHA CONTRA LAS DROGAS</v>
          </cell>
        </row>
        <row r="2521">
          <cell r="B2521" t="str">
            <v>2.3.3.05.01.040</v>
          </cell>
          <cell r="C2521" t="str">
            <v>FONDO PARA LA REPARACION DE LAS VICTIMAS ART. 54 LEY 975 DE 2005</v>
          </cell>
        </row>
        <row r="2522">
          <cell r="B2522" t="str">
            <v>2.3.3.05.01.061</v>
          </cell>
          <cell r="C2522" t="str">
            <v>ADMINISTRACION, FUNCIONAMIENTO E INFRAESTRUCTURA DEL REGISTRO NACIONAL DE MEDIDAS CORRECTIVAS</v>
          </cell>
        </row>
        <row r="2523">
          <cell r="B2523" t="str">
            <v>2.3.3.05.01.062</v>
          </cell>
          <cell r="C2523" t="str">
            <v>TRASLADO DE DIVIDENDOS A ORGANOS DEL PGN Y LA NACION</v>
          </cell>
        </row>
        <row r="2524">
          <cell r="B2524" t="str">
            <v>2.3.3.05.01.063</v>
          </cell>
          <cell r="C2524" t="str">
            <v>TRANSFERENCIA A LA POLICIA NACIONAL POR MULTAS CODIGO NACIONAL DE SEGURIDAD Y CONVIVENCIA</v>
          </cell>
        </row>
        <row r="2525">
          <cell r="B2525" t="str">
            <v>2.3.3.05.01.064</v>
          </cell>
          <cell r="C2525" t="str">
            <v>DEVOLUCION DE APORTES A LA NACION</v>
          </cell>
        </row>
        <row r="2526">
          <cell r="B2526" t="str">
            <v>2.3.3.05.01.065</v>
          </cell>
          <cell r="C2526" t="str">
            <v>TRANSFERENCIA DE REGALIAS A LA AGENCIA NACIONAL DE MINERIA - LEY 756 DE 2002</v>
          </cell>
        </row>
        <row r="2527">
          <cell r="B2527" t="str">
            <v>2.3.3.05.01.066</v>
          </cell>
          <cell r="C2527" t="str">
            <v>TRANSFERENCIA DE VENTAS BRUTAS A CORPORACIONES AUTONOMAS REGIONALES Y PARQUES NACIONALES NATURALES Â€“ LEY 1930 2018 ART. 24</v>
          </cell>
        </row>
        <row r="2528">
          <cell r="B2528" t="str">
            <v>2.3.3.05.01.067</v>
          </cell>
          <cell r="C2528" t="str">
            <v>SERVICIO DE POLICIA EN MODALIDAD DE VIGILANCIA</v>
          </cell>
        </row>
        <row r="2529">
          <cell r="B2529" t="str">
            <v>2.3.3.05.01.068</v>
          </cell>
          <cell r="C2529" t="str">
            <v>ADMINISTRACION, FUNCIONAMIENTO E INFRAESTRUCTURA DEL SISTEMA UNICO DE INFORMACION DE RECAUDO, REGISTRO Y TRANSACCION DE MULTAS DEL CODIGO NACIONAL DE SEGURIDAD Y CONVIVENCIA CIUDADANA</v>
          </cell>
        </row>
        <row r="2530">
          <cell r="B2530" t="str">
            <v>2.3.3.05.01.071</v>
          </cell>
          <cell r="C2530" t="str">
            <v>A LA SUPERINTENDENCIA NACIONAL DE SALUD - INSPECCIÓN VIGILANCIA Y CONTROL EN LAS ENTIDADES TERRITORIALES</v>
          </cell>
        </row>
        <row r="2531">
          <cell r="B2531" t="str">
            <v>2.3.3.05.02</v>
          </cell>
          <cell r="C2531" t="str">
            <v>SISTEMA GENERAL DE PARTICIPACIONES</v>
          </cell>
        </row>
        <row r="2532">
          <cell r="B2532" t="str">
            <v>2.3.3.05.02.001</v>
          </cell>
          <cell r="C2532" t="str">
            <v>PARTICIPACION PARA EDUCACION</v>
          </cell>
        </row>
        <row r="2533">
          <cell r="B2533" t="str">
            <v>2.3.3.05.02.001.02</v>
          </cell>
          <cell r="C2533" t="str">
            <v xml:space="preserve">CANCELACION DE PRESTACIONES SOCIALES DEL MAGISTERIO </v>
          </cell>
        </row>
        <row r="2534">
          <cell r="B2534" t="str">
            <v>2.3.3.05.02.002.05</v>
          </cell>
          <cell r="C2534" t="str">
            <v>FONDO DE SALVAMENTO Y GARANTIAS PARA EL SECTOR SALUD - FONSAET</v>
          </cell>
        </row>
        <row r="2535">
          <cell r="B2535" t="str">
            <v>2.3.3.05.04</v>
          </cell>
          <cell r="C2535" t="str">
            <v>PARTICIPACIONES DISTINTAS DEL SGP</v>
          </cell>
        </row>
        <row r="2536">
          <cell r="B2536" t="str">
            <v>2.3.3.05.04.001</v>
          </cell>
          <cell r="C2536" t="str">
            <v>PARTICIPACIONES DE IMPUESTOS</v>
          </cell>
        </row>
        <row r="2537">
          <cell r="B2537" t="str">
            <v>2.3.3.05.04.001.06</v>
          </cell>
          <cell r="C2537" t="str">
            <v>PARTICIPACIÓN DEL IMPUESTO ADICIONAL DEL 10% A LAS CAJETILLAS DE CIGARRILLOS NACIONALES</v>
          </cell>
        </row>
        <row r="2538">
          <cell r="B2538" t="str">
            <v>2.3.3.05.04.001.13</v>
          </cell>
          <cell r="C2538" t="str">
            <v>PARTICIPACIÓN DE LA SOBRETASA AMBIENTAL</v>
          </cell>
        </row>
        <row r="2539">
          <cell r="B2539" t="str">
            <v>2.3.3.05.04.001.13.01</v>
          </cell>
          <cell r="C2539" t="str">
            <v>TRANSFERENCIA DE LA SOBRETASA AMBIENTAL A LAS CORPORACIONES AUTÓNOMAS REGIONALES</v>
          </cell>
        </row>
        <row r="2540">
          <cell r="B2540" t="str">
            <v>2.3.3.05.04.001.13.02</v>
          </cell>
          <cell r="C2540" t="str">
            <v>TRANSFERENCIA DE LA SOBRETASA AMBIENTAL A LAS ÁREAS METROPOLITANAS</v>
          </cell>
        </row>
        <row r="2541">
          <cell r="B2541" t="str">
            <v>2.3.3.05.04.002</v>
          </cell>
          <cell r="C2541" t="str">
            <v>PARTICIPACIONES DE CONTRIBUCIONES</v>
          </cell>
        </row>
        <row r="2542">
          <cell r="B2542" t="str">
            <v>2.3.3.05.04.002.01</v>
          </cell>
          <cell r="C2542" t="str">
            <v>PARTICIPACION DE APORTES SOLIDARIOS O CONTRIBUCIONES DE SOLIDARIDAD DE SERVICIOS PUBLICOS</v>
          </cell>
        </row>
        <row r="2543">
          <cell r="B2543" t="str">
            <v>2.3.3.05.07</v>
          </cell>
          <cell r="C2543" t="str">
            <v xml:space="preserve">A ENTIDADES TERRITORIALES DISTINTAS DE COMPENSACIONES Y PARTICIPACIONES </v>
          </cell>
        </row>
        <row r="2544">
          <cell r="B2544" t="str">
            <v>2.3.3.05.07.006</v>
          </cell>
          <cell r="C2544" t="str">
            <v>DEPARTAMENTO ARCHIPIELAGO DE SAN ANDRES, PROVIDENCIA Y SANTA CATALINA LEY 1A. DE 1972</v>
          </cell>
        </row>
        <row r="2545">
          <cell r="B2545" t="str">
            <v>2.3.3.05.07.013</v>
          </cell>
          <cell r="C2545" t="str">
            <v>TRANSFERIR A LAS ENTIDADES TERRITORIALES PARA APOYAR LA OPERACION DEL PROGRAMA DE ALIMENTACION ESCOLAR</v>
          </cell>
        </row>
        <row r="2546">
          <cell r="B2546" t="str">
            <v>2.3.3.05.07.018</v>
          </cell>
          <cell r="C2546" t="str">
            <v>COMPENSACION DE LAS DISMINUCIONES DEL RECAUDO POR CONCEPTO DE DERECHOS DE EXPLOTACION DEL JUEGO DE APUESTAS PERMANENTES.DECRETO 2550 DE 2012</v>
          </cell>
        </row>
        <row r="2547">
          <cell r="B2547" t="str">
            <v>2.3.3.05.07.020</v>
          </cell>
          <cell r="C2547" t="str">
            <v>TRANSFERENCIA A DEPARTAMENTOS, MUNICIPIOS Y FONPET, RECURSOS DE JUEGOS DE SUERTE Y AZAR - LEY 643 DE 2001</v>
          </cell>
        </row>
        <row r="2548">
          <cell r="B2548" t="str">
            <v>2.3.3.05.07.038</v>
          </cell>
          <cell r="C2548" t="str">
            <v>APOYO PARA EL DESARROLLO DE LAS ACTIVIDADES DE DOCENCIA, INVESTIGACION O EXTENSION</v>
          </cell>
        </row>
        <row r="2549">
          <cell r="B2549" t="str">
            <v>2.3.3.05.07.039</v>
          </cell>
          <cell r="C2549" t="str">
            <v>TRANSFERENCIA A FONDOS TERRITORIALES DE MITIGACION DEL RIESGO</v>
          </cell>
        </row>
        <row r="2550">
          <cell r="B2550" t="str">
            <v>2.3.3.05.07.040</v>
          </cell>
          <cell r="C2550" t="str">
            <v>TRANSFERENCIA DE RECURSOS PARA LA DESCONTAMINACION AMBIENTAL DE BARRANCABERMEJA</v>
          </cell>
        </row>
        <row r="2551">
          <cell r="B2551" t="str">
            <v>2.3.3.05.07.041</v>
          </cell>
          <cell r="C2551" t="str">
            <v>DEVOLUCION DE APORTES A ENTIDADES TERRITORIALES</v>
          </cell>
        </row>
        <row r="2552">
          <cell r="B2552" t="str">
            <v>2.3.3.05.07.042</v>
          </cell>
          <cell r="C2552" t="str">
            <v>TRANSFERENCIA DE VENTAS BRUTAS A MUNICIPIOS Â€“ LEY 1930 2018 ART. 24</v>
          </cell>
        </row>
        <row r="2553">
          <cell r="B2553" t="str">
            <v>2.3.3.05.07.043</v>
          </cell>
          <cell r="C2553" t="str">
            <v>TRANSFERENCIA DEL RECAUDO DEL IMPUESTO AL CONSUMO DE PRODUCTOS DE ORIGEN EXTRANJERO</v>
          </cell>
        </row>
        <row r="2554">
          <cell r="B2554" t="str">
            <v>2.3.3.05.07.044</v>
          </cell>
          <cell r="C2554" t="str">
            <v>TRANSFERENCIA DE RENDIMIENTOS FINANCIEROS DEL RECAUDO DEL IMPUESTO AL CONSUMO DE PRODUCTOS DE ORIGEN EXTRANJERO</v>
          </cell>
        </row>
        <row r="2555">
          <cell r="B2555" t="str">
            <v>2.3.3.05.07.046</v>
          </cell>
          <cell r="C2555" t="str">
            <v>TRASLADO DE DIVIDENDOS A ENTIDADES TERRITORIALES</v>
          </cell>
        </row>
        <row r="2556">
          <cell r="B2556" t="str">
            <v>2.3.3.05.08</v>
          </cell>
          <cell r="C2556" t="str">
            <v>A ESQUEMAS ASOCIATIVOS</v>
          </cell>
        </row>
        <row r="2557">
          <cell r="B2557" t="str">
            <v>2.3.3.05.08.001</v>
          </cell>
          <cell r="C2557" t="str">
            <v xml:space="preserve">REGION ADMINISTRATIVA DE PLANIFICACION ESPECIAL-RAPE </v>
          </cell>
        </row>
        <row r="2558">
          <cell r="B2558" t="str">
            <v>2.3.3.05.08.002</v>
          </cell>
          <cell r="C2558" t="str">
            <v>ASOCIACIONES DE MUNICIPIOS</v>
          </cell>
        </row>
        <row r="2559">
          <cell r="B2559" t="str">
            <v>2.3.3.05.08.003</v>
          </cell>
          <cell r="C2559" t="str">
            <v>ASOCIACIONES DE DEPARTAMENTOS</v>
          </cell>
        </row>
        <row r="2560">
          <cell r="B2560" t="str">
            <v>2.3.3.05.08.004</v>
          </cell>
          <cell r="C2560" t="str">
            <v>ASOCIACIONES DE DISTRITOS ESPECIALES</v>
          </cell>
        </row>
        <row r="2561">
          <cell r="B2561" t="str">
            <v>2.3.3.05.08.005</v>
          </cell>
          <cell r="C2561" t="str">
            <v>ASOCIACIONES DE ÁREAS METROPOLITANAS</v>
          </cell>
        </row>
        <row r="2562">
          <cell r="B2562" t="str">
            <v>2.3.3.05.08.006</v>
          </cell>
          <cell r="C2562" t="str">
            <v>PROVINCIAS ADMINISTRATIVAS Y DE PLANIFICACIÓN</v>
          </cell>
        </row>
        <row r="2563">
          <cell r="B2563" t="str">
            <v>2.3.3.05.08.007</v>
          </cell>
          <cell r="C2563" t="str">
            <v>REGIONES DE PLANEACIÓN Y DE GESTIÓN</v>
          </cell>
        </row>
        <row r="2564">
          <cell r="B2564" t="str">
            <v>2.3.3.05.08.008</v>
          </cell>
          <cell r="C2564" t="str">
            <v>REGIONES ADMINISTRATIVAS Y DE PLANIFICACIÓN</v>
          </cell>
        </row>
        <row r="2565">
          <cell r="B2565" t="str">
            <v>2.3.3.05.08.009</v>
          </cell>
          <cell r="C2565" t="str">
            <v>ÁREAS METROPOLITANAS</v>
          </cell>
        </row>
        <row r="2566">
          <cell r="B2566" t="str">
            <v>2.3.3.05.08.010</v>
          </cell>
          <cell r="C2566" t="str">
            <v>REGIÓN METROPOLITANA BOGOTÁ – CUNDINAMARCA</v>
          </cell>
        </row>
        <row r="2567">
          <cell r="B2567" t="str">
            <v>2.3.3.05.09</v>
          </cell>
          <cell r="C2567" t="str">
            <v>A OTRAS ENTIDADES DEL GOBIERNO GENERAL</v>
          </cell>
        </row>
        <row r="2568">
          <cell r="B2568" t="str">
            <v>2.3.3.05.09.001</v>
          </cell>
          <cell r="C2568" t="str">
            <v>TRANSFERENCIAS BIENESTAR UNIVERSITARIO LEY 30 DE 1992</v>
          </cell>
        </row>
        <row r="2569">
          <cell r="B2569" t="str">
            <v>2.3.3.05.09.004</v>
          </cell>
          <cell r="C2569" t="str">
            <v>TRANSFERENCIAS DE EXCEDENTES FINANCIEROS DEL EOP</v>
          </cell>
        </row>
        <row r="2570">
          <cell r="B2570" t="str">
            <v>2.3.3.05.09.015</v>
          </cell>
          <cell r="C2570" t="str">
            <v>A UNIVERSIDADES PARA FUNCIONAMIENTO LEY 30 DE 1992 ARTICULO 86</v>
          </cell>
        </row>
        <row r="2571">
          <cell r="B2571" t="str">
            <v>2.3.3.05.09.040</v>
          </cell>
          <cell r="C2571" t="str">
            <v>POLITECNICO COLOMBIANO JAIME ISAZA CADAVID</v>
          </cell>
        </row>
        <row r="2572">
          <cell r="B2572" t="str">
            <v>2.3.3.05.09.041</v>
          </cell>
          <cell r="C2572" t="str">
            <v>TECNOLOGICO DE ANTIOQUIA</v>
          </cell>
        </row>
        <row r="2573">
          <cell r="B2573" t="str">
            <v>2.3.3.05.09.045</v>
          </cell>
          <cell r="C2573" t="str">
            <v>ASEGURAMIENTO EN SALUD, RECLAMACIONES EN SALUD Y SERVICIOS INTEGRALES DE SALUD</v>
          </cell>
        </row>
        <row r="2574">
          <cell r="B2574" t="str">
            <v>2.3.3.05.09.048</v>
          </cell>
          <cell r="C2574" t="str">
            <v xml:space="preserve">ASEGURAMIENTO EN SALUD - ENTIDADES TERRITORIALES </v>
          </cell>
        </row>
        <row r="2575">
          <cell r="B2575" t="str">
            <v>2.3.3.05.09.052</v>
          </cell>
          <cell r="C2575" t="str">
            <v>RECURSOS PARA TRANSFERIR A INSTITUCIONES DE EDUCACION SUPERIOR PUBLICAS - ARTICULO 142 DE LA LEY 1819 DE 2016</v>
          </cell>
        </row>
        <row r="2576">
          <cell r="B2576" t="str">
            <v>2.3.3.05.09.053</v>
          </cell>
          <cell r="C2576" t="str">
            <v>FONDOS DE SERVICIOS EDUCATIVOS DE LAS INSTITUCIONES DE PREESCOLAR, BASICA Y MEDIA</v>
          </cell>
        </row>
        <row r="2577">
          <cell r="B2577" t="str">
            <v>2.3.3.05.09.054</v>
          </cell>
          <cell r="C2577" t="str">
            <v>A ESTABLECIMIENTOS PUBLICOS Y UNIDADES ADMINISTRATIVAS ESPECIALES</v>
          </cell>
        </row>
        <row r="2578">
          <cell r="B2578" t="str">
            <v>2.3.3.05.09.055</v>
          </cell>
          <cell r="C2578" t="str">
            <v>APOYO PARA EL DESARROLLO DE LAS ACTIVIDADES DE DOCENCIA, INVESTIGACION O EXTENSION</v>
          </cell>
        </row>
        <row r="2579">
          <cell r="B2579" t="str">
            <v>2.3.3.05.09.056</v>
          </cell>
          <cell r="C2579" t="str">
            <v>FONDO DE INVESTIGACION EN SALUD</v>
          </cell>
        </row>
        <row r="2580">
          <cell r="B2580" t="str">
            <v>2.3.3.05.09.060</v>
          </cell>
          <cell r="C2580" t="str">
            <v>TRANSFERENCIAS A FONDOS DE DESARROLLO LOCAL</v>
          </cell>
        </row>
        <row r="2581">
          <cell r="B2581" t="str">
            <v>2.3.3.05.09.068</v>
          </cell>
          <cell r="C2581" t="str">
            <v>TRASLADO DE DIVIDENDOS A OTRAS ENTIDADES DEL GOBIERNO GENERAL</v>
          </cell>
        </row>
        <row r="2582">
          <cell r="B2582" t="str">
            <v>2.3.3.05.09.099</v>
          </cell>
          <cell r="C2582" t="str">
            <v>APORTES A ESTABLECIMIENTOS PUBLICOS Y UNIDADES ADMINISTRATIVAS ESPECIALES</v>
          </cell>
        </row>
        <row r="2583">
          <cell r="B2583" t="str">
            <v>2.3.3.06</v>
          </cell>
          <cell r="C2583" t="str">
            <v>BECAS Y OTROS BENEFICIOS DE EDUCACION</v>
          </cell>
        </row>
        <row r="2584">
          <cell r="B2584" t="str">
            <v>2.3.3.06.01</v>
          </cell>
          <cell r="C2584" t="str">
            <v>CREDITOS EDUCATIVOS DE EXCELENCIA</v>
          </cell>
        </row>
        <row r="2585">
          <cell r="B2585" t="str">
            <v>2.3.3.06.02</v>
          </cell>
          <cell r="C2585" t="str">
            <v>TRANSFERENCIA CONVENIOS ICETEX</v>
          </cell>
        </row>
        <row r="2586">
          <cell r="B2586" t="str">
            <v>2.3.3.06.03</v>
          </cell>
          <cell r="C2586" t="str">
            <v>BENEFICIOS EDUCATIVOS A LA COMUNIDAD UNIVERSITARIA</v>
          </cell>
        </row>
        <row r="2587">
          <cell r="B2587" t="str">
            <v>2.3.3.07</v>
          </cell>
          <cell r="C2587" t="str">
            <v>PRESTACIONES PARA CUBRIR RIESGOS SOCIALES</v>
          </cell>
        </row>
        <row r="2588">
          <cell r="B2588" t="str">
            <v>2.3.3.07.01</v>
          </cell>
          <cell r="C2588" t="str">
            <v>PRESTACIONES DE ASISTENCIA SOCIAL</v>
          </cell>
        </row>
        <row r="2589">
          <cell r="B2589" t="str">
            <v>2.3.3.07.01.001</v>
          </cell>
          <cell r="C2589" t="str">
            <v>MESADAS PENSIONALES ENFERMOS DE LEPRA LEY 148 DE 1961 DE PENSIONES</v>
          </cell>
        </row>
        <row r="2590">
          <cell r="B2590" t="str">
            <v>2.3.3.07.01.002</v>
          </cell>
          <cell r="C2590" t="str">
            <v>TRANSFERENCIA A COLPENSIONES PARA ADMINISTRACION BENEFICIOS ECONOMICOS PERIODICOS (OTRAS PRESTACIONES DE JUBILACION)</v>
          </cell>
        </row>
        <row r="2591">
          <cell r="B2591" t="str">
            <v>2.3.3.07.01.003</v>
          </cell>
          <cell r="C2591" t="str">
            <v>SOSTENIMIENTO EDUCATIVO HIJOS ENFERMOS DE LEPRA LEY 148 DE 1961 NO DE PENSIONES</v>
          </cell>
        </row>
        <row r="2592">
          <cell r="B2592" t="str">
            <v>2.3.3.07.01.004</v>
          </cell>
          <cell r="C2592" t="str">
            <v>SUBSIDIO ENFERMOS DE LEPRA DECRETOS 0475 DE 1954 DELDECRETO 1975 DE 1957 DELLEY 148 DE 1961 DELLEY 380 DE 1997 NO DE PENSIONES</v>
          </cell>
        </row>
        <row r="2593">
          <cell r="B2593" t="str">
            <v>2.3.3.07.02</v>
          </cell>
          <cell r="C2593" t="str">
            <v>PRESTACIONES SOCIALES RELACIONADAS CON EL EMPLEO</v>
          </cell>
        </row>
        <row r="2594">
          <cell r="B2594" t="str">
            <v>2.3.3.07.02.001</v>
          </cell>
          <cell r="C2594" t="str">
            <v>MESADAS PENSIONALES DE PENSIONES</v>
          </cell>
        </row>
        <row r="2595">
          <cell r="B2595" t="str">
            <v>2.3.3.07.02.001.01</v>
          </cell>
          <cell r="C2595" t="str">
            <v>MESADAS PENSIONALES CON CARGO A RESERVAS DE PENSIONES</v>
          </cell>
        </row>
        <row r="2596">
          <cell r="B2596" t="str">
            <v>2.3.3.07.02.001.02</v>
          </cell>
          <cell r="C2596" t="str">
            <v>MESADAS PENSIONALES A CARGO DE LA ENTIDAD DE PENSIONES</v>
          </cell>
        </row>
        <row r="2597">
          <cell r="B2597" t="str">
            <v>2.3.3.07.02.002</v>
          </cell>
          <cell r="C2597" t="str">
            <v>CUOTAS PARTES PENSIONALES DE PENSIONES</v>
          </cell>
        </row>
        <row r="2598">
          <cell r="B2598" t="str">
            <v>2.3.3.07.02.002.01</v>
          </cell>
          <cell r="C2598" t="str">
            <v>CUOTAS PARTES PENSIONALES CON CARGO A RESERVAS DE PENSIONES</v>
          </cell>
        </row>
        <row r="2599">
          <cell r="B2599" t="str">
            <v>2.3.3.07.02.002.02</v>
          </cell>
          <cell r="C2599" t="str">
            <v>CUOTAS PARTES PENSIONALES A CARGO DE LA ENTIDAD DE PENSIONES</v>
          </cell>
        </row>
        <row r="2600">
          <cell r="B2600" t="str">
            <v>2.3.3.07.02.003</v>
          </cell>
          <cell r="C2600" t="str">
            <v>BONOS PENSIONALES DE PENSIONES</v>
          </cell>
        </row>
        <row r="2601">
          <cell r="B2601" t="str">
            <v>2.3.3.07.02.003.01</v>
          </cell>
          <cell r="C2601" t="str">
            <v>BONOS PENSIONALES CON CARGO A RESERVAS DE PENSIONES</v>
          </cell>
        </row>
        <row r="2602">
          <cell r="B2602" t="str">
            <v>2.3.3.07.02.003.02</v>
          </cell>
          <cell r="C2602" t="str">
            <v>BONOS PENSIONALES A CARGO DE LA ENTIDAD DE PENSIONES</v>
          </cell>
        </row>
        <row r="2603">
          <cell r="B2603" t="str">
            <v>2.3.3.07.02.004</v>
          </cell>
          <cell r="C2603" t="str">
            <v>FONDO PRESTACIONES DE LOS PENSIONADOS DE LAS EMPRESAS PRODUCTORAS DE METALES DEL CHOCO LEY 50 DE 1990 DE PENSIONES</v>
          </cell>
        </row>
        <row r="2604">
          <cell r="B2604" t="str">
            <v>2.3.3.07.02.005</v>
          </cell>
          <cell r="C2604" t="str">
            <v>FONDO NACIONAL DE PRESTACIONES SOCIALES DEL MAGISTERIO DE PENSIONES</v>
          </cell>
        </row>
        <row r="2605">
          <cell r="B2605" t="str">
            <v>2.3.3.07.02.006</v>
          </cell>
          <cell r="C2605" t="str">
            <v>PRESTACIONES CONVENCIONALES DE PENSIONES (OTRAS PRESTACIONES DE JUBILACION)</v>
          </cell>
        </row>
        <row r="2606">
          <cell r="B2606" t="str">
            <v>2.3.3.07.02.008</v>
          </cell>
          <cell r="C2606" t="str">
            <v>APORTES PREVISION PENSIONES VEJEZ JUBILADOS DE PENSIONES</v>
          </cell>
        </row>
        <row r="2607">
          <cell r="B2607" t="str">
            <v>2.3.3.07.02.010</v>
          </cell>
          <cell r="C2607" t="str">
            <v>INCAPACIDADES Y LICENCIAS DE MATERNIDAD Y PATERNIDAD NO DE PENSIONES</v>
          </cell>
        </row>
        <row r="2608">
          <cell r="B2608" t="str">
            <v>2.3.3.07.02.010.01</v>
          </cell>
          <cell r="C2608" t="str">
            <v>INCAPACIDADES NO DE PENSIONES</v>
          </cell>
        </row>
        <row r="2609">
          <cell r="B2609" t="str">
            <v>2.3.3.07.02.010.02</v>
          </cell>
          <cell r="C2609" t="str">
            <v>LICENCIAS DE MATERNIDAD Y PATERNIDAD NO DE PENSIONES</v>
          </cell>
        </row>
        <row r="2610">
          <cell r="B2610" t="str">
            <v>2.3.3.07.02.012</v>
          </cell>
          <cell r="C2610" t="str">
            <v>AUXILIOS FUNERARIOS</v>
          </cell>
        </row>
        <row r="2611">
          <cell r="B2611" t="str">
            <v>2.3.3.07.02.012.01</v>
          </cell>
          <cell r="C2611" t="str">
            <v>AUXILIOS FUNERARIOS CON CARGO A RESERVAS NO DE PENSIONES</v>
          </cell>
        </row>
        <row r="2612">
          <cell r="B2612" t="str">
            <v>2.3.3.07.02.012.02</v>
          </cell>
          <cell r="C2612" t="str">
            <v>AUXILIOS FUNERARIOS A CARGO DE LA ENTIDAD</v>
          </cell>
        </row>
        <row r="2613">
          <cell r="B2613" t="str">
            <v>2.3.3.07.02.013</v>
          </cell>
          <cell r="C2613" t="str">
            <v>APORTE PREVISION SOCIAL SERVICIOS MEDICOS (OTRAS PRESTACIONES DE JUBILACION)</v>
          </cell>
        </row>
        <row r="2614">
          <cell r="B2614" t="str">
            <v>2.3.3.07.02.015</v>
          </cell>
          <cell r="C2614" t="str">
            <v>BIENESTAR SOCIAL DEL PENSIONADO (OTRAS PRESTACIONES DE JUBILACION)</v>
          </cell>
        </row>
        <row r="2615">
          <cell r="B2615" t="str">
            <v>2.3.3.07.02.016</v>
          </cell>
          <cell r="C2615" t="str">
            <v>INDEMNIZACIONES ENFERMEDAD GENERAL NO DE PENSIONES</v>
          </cell>
        </row>
        <row r="2616">
          <cell r="B2616" t="str">
            <v>2.3.3.07.02.020</v>
          </cell>
          <cell r="C2616" t="str">
            <v>PROGRAMAS DE VIVIENDA Y OTROS NO DE PENSIONES</v>
          </cell>
        </row>
        <row r="2617">
          <cell r="B2617" t="str">
            <v>2.3.3.07.02.023</v>
          </cell>
          <cell r="C2617" t="str">
            <v>INDEMNIZACIONES NO DE PENSIONES</v>
          </cell>
        </row>
        <row r="2618">
          <cell r="B2618" t="str">
            <v>2.3.3.07.02.029</v>
          </cell>
          <cell r="C2618" t="str">
            <v>FONDO NACIONAL DE PRESTACIONES SOCIALES DEL MAGISTERIO NO DE PENSIONES</v>
          </cell>
        </row>
        <row r="2619">
          <cell r="B2619" t="str">
            <v>2.3.3.07.02.030</v>
          </cell>
          <cell r="C2619" t="str">
            <v>AUXILIO SINDICAL (NO DE PENSIONES)</v>
          </cell>
        </row>
        <row r="2620">
          <cell r="B2620" t="str">
            <v>2.3.3.07.02.031</v>
          </cell>
          <cell r="C2620" t="str">
            <v>PROGRAMA DE SALUD OCUPACIONAL NO DE PENSIONES</v>
          </cell>
        </row>
        <row r="2621">
          <cell r="B2621" t="str">
            <v>2.3.3.07.02.080</v>
          </cell>
          <cell r="C2621" t="str">
            <v>COMPENSACION POR MUERTE</v>
          </cell>
        </row>
        <row r="2622">
          <cell r="B2622" t="str">
            <v>2.3.3.07.02.089</v>
          </cell>
          <cell r="C2622" t="str">
            <v>AUXILIO DE INCAPACIDAD</v>
          </cell>
        </row>
        <row r="2623">
          <cell r="B2623" t="str">
            <v>2.3.3.07.02.090</v>
          </cell>
          <cell r="C2623" t="str">
            <v>INDEMNIZACION SUSTITUTIVA (OTRAS PRESTACIONES DE JUBILACION)</v>
          </cell>
        </row>
        <row r="2624">
          <cell r="B2624" t="str">
            <v>2.3.3.07.02.091</v>
          </cell>
          <cell r="C2624" t="str">
            <v>AUXILIO FAMILIAR</v>
          </cell>
        </row>
        <row r="2625">
          <cell r="B2625" t="str">
            <v>2.3.3.07.02.092</v>
          </cell>
          <cell r="C2625" t="str">
            <v>BONO DE SALUD DOCENTES TRANSITORIOS UTP</v>
          </cell>
        </row>
        <row r="2626">
          <cell r="B2626" t="str">
            <v>2.3.3.07.02.093</v>
          </cell>
          <cell r="C2626" t="str">
            <v>BONIFICACION POR DESGASTE FISICO</v>
          </cell>
        </row>
        <row r="2627">
          <cell r="B2627" t="str">
            <v>2.3.3.07.02.094</v>
          </cell>
          <cell r="C2627" t="str">
            <v>AUXILIOS SALUD VISUAL</v>
          </cell>
        </row>
        <row r="2628">
          <cell r="B2628" t="str">
            <v>2.3.3.07.02.095</v>
          </cell>
          <cell r="C2628" t="str">
            <v>AUXILIOS SALUD DENTAL</v>
          </cell>
        </row>
        <row r="2629">
          <cell r="B2629" t="str">
            <v>2.3.3.07.02.096</v>
          </cell>
          <cell r="C2629" t="str">
            <v>AUXILIOS SALUD AUDITIVA</v>
          </cell>
        </row>
        <row r="2630">
          <cell r="B2630" t="str">
            <v>2.3.3.07.02.097</v>
          </cell>
          <cell r="C2630" t="str">
            <v>AUXILIOS MEDICOS</v>
          </cell>
        </row>
        <row r="2631">
          <cell r="B2631" t="str">
            <v>2.3.3.07.02.098</v>
          </cell>
          <cell r="C2631" t="str">
            <v>AUXILIOS EDUCATIVOS</v>
          </cell>
        </row>
        <row r="2632">
          <cell r="B2632" t="str">
            <v>2.3.3.07.02.099</v>
          </cell>
          <cell r="C2632" t="str">
            <v>AUXILIOS PARA RECREACION</v>
          </cell>
        </row>
        <row r="2633">
          <cell r="B2633" t="str">
            <v>2.3.3.07.02.102</v>
          </cell>
          <cell r="C2633" t="str">
            <v>TRANSFERENCIA AL FONDO DE EMPLEADOS (NO DE PENSIONES)</v>
          </cell>
        </row>
        <row r="2634">
          <cell r="B2634" t="str">
            <v>2.3.3.07.03</v>
          </cell>
          <cell r="C2634" t="str">
            <v>PRESTACIONES SOCIALES ASUMIDAS POR EL GOBIERNO</v>
          </cell>
        </row>
        <row r="2635">
          <cell r="B2635" t="str">
            <v>2.3.3.07.03.013</v>
          </cell>
          <cell r="C2635" t="str">
            <v>AFILIACION RIESGOS LABORALES CONTRATISTAS GRADO IV Y V</v>
          </cell>
        </row>
        <row r="2636">
          <cell r="B2636" t="str">
            <v>2.3.3.07.04</v>
          </cell>
          <cell r="C2636" t="str">
            <v>PRESTACIONES A CARGO DEL SISTEMA INTEGRAL DE SEGURIDAD SOCIAL</v>
          </cell>
        </row>
        <row r="2637">
          <cell r="B2637" t="str">
            <v>2.3.3.07.04.001</v>
          </cell>
          <cell r="C2637" t="str">
            <v>PRESTACIONES A CARGO DEL SISTEMA GENERAL DE SEGURIDAD SOCIAL EN SALUD</v>
          </cell>
        </row>
        <row r="2638">
          <cell r="B2638" t="str">
            <v>2.3.3.07.04.001.01</v>
          </cell>
          <cell r="C2638" t="str">
            <v>INCAPACIDADES (NO DE PENSIONES)</v>
          </cell>
        </row>
        <row r="2639">
          <cell r="B2639" t="str">
            <v>2.3.3.07.04.001.02</v>
          </cell>
          <cell r="C2639" t="str">
            <v>LICENCIAS DE MATERNIDAD Y PATERNIDAD (NO DE PENSIONES)</v>
          </cell>
        </row>
        <row r="2640">
          <cell r="B2640" t="str">
            <v>2.3.3.07.04.001.03</v>
          </cell>
          <cell r="C2640" t="str">
            <v>PRESTACIONES ECONOMICAS REGIMENES ESPECIAL Y DE EXCEPCION</v>
          </cell>
        </row>
        <row r="2641">
          <cell r="B2641" t="str">
            <v>2.3.3.07.04.001.04</v>
          </cell>
          <cell r="C2641" t="str">
            <v>INDEMNIZACIONES (NO DE PENSIONES)</v>
          </cell>
        </row>
        <row r="2642">
          <cell r="B2642" t="str">
            <v>2.3.3.07.04.001.05</v>
          </cell>
          <cell r="C2642" t="str">
            <v>AUXILIO FUNERARIO (NO DE PENSIONES)</v>
          </cell>
        </row>
        <row r="2643">
          <cell r="B2643" t="str">
            <v>2.3.3.07.04.002</v>
          </cell>
          <cell r="C2643" t="str">
            <v>PRESTACIONES A CARGO DEL SISTEMA GENERAL DE PENSIONES</v>
          </cell>
        </row>
        <row r="2644">
          <cell r="B2644" t="str">
            <v>2.3.3.07.04.002.01</v>
          </cell>
          <cell r="C2644" t="str">
            <v>PENSION DE VEJEZ (DE PENSIONES)</v>
          </cell>
        </row>
        <row r="2645">
          <cell r="B2645" t="str">
            <v>2.3.3.07.04.002.02</v>
          </cell>
          <cell r="C2645" t="str">
            <v>PENSION DE INVALIDEZ (DE PENSIONES)</v>
          </cell>
        </row>
        <row r="2646">
          <cell r="B2646" t="str">
            <v>2.3.3.07.04.002.03</v>
          </cell>
          <cell r="C2646" t="str">
            <v>PENSION DE SOBREVIVIENTES (DE PENSIONES)</v>
          </cell>
        </row>
        <row r="2647">
          <cell r="B2647" t="str">
            <v>2.3.3.07.04.002.04</v>
          </cell>
          <cell r="C2647" t="str">
            <v>INDEMNIZACION SUSTITUTIVA (DE PENSIONES)</v>
          </cell>
        </row>
        <row r="2648">
          <cell r="B2648" t="str">
            <v>2.3.3.07.04.002.04.01</v>
          </cell>
          <cell r="C2648" t="str">
            <v>INDEMNIZACION DE PENSION DE VEJEZ (DE PENSIONES)</v>
          </cell>
        </row>
        <row r="2649">
          <cell r="B2649" t="str">
            <v>2.3.3.07.04.002.04.02</v>
          </cell>
          <cell r="C2649" t="str">
            <v>INDEMNIZACION DE PENSION DE INVALIDEZ (DE PENSIONES)</v>
          </cell>
        </row>
        <row r="2650">
          <cell r="B2650" t="str">
            <v>2.3.3.07.04.002.04.03</v>
          </cell>
          <cell r="C2650" t="str">
            <v>INDEMNIZACION DE PENSION DE SOBREVIVIENTES (DE PENSIONES)</v>
          </cell>
        </row>
        <row r="2651">
          <cell r="B2651" t="str">
            <v>2.3.3.07.04.002.06</v>
          </cell>
          <cell r="C2651" t="str">
            <v>AUXILIOS FUNERARIOS (NO DE PENSIONES)</v>
          </cell>
        </row>
        <row r="2652">
          <cell r="B2652" t="str">
            <v>2.3.3.07.04.002.07</v>
          </cell>
          <cell r="C2652" t="str">
            <v>INCAPACIDADES (NO DE PENSIONES)</v>
          </cell>
        </row>
        <row r="2653">
          <cell r="B2653" t="str">
            <v>2.3.3.07.04.003</v>
          </cell>
          <cell r="C2653" t="str">
            <v>PRESTACIONES A CARGO DEL SISTEMA GENERAL DE RIESGOS LABORALES</v>
          </cell>
        </row>
        <row r="2654">
          <cell r="B2654" t="str">
            <v>2.3.3.07.04.003.01</v>
          </cell>
          <cell r="C2654" t="str">
            <v>SUBSIDIO POR INCAPACIDAD TEMPORAL (NO DE PENSIONES)</v>
          </cell>
        </row>
        <row r="2655">
          <cell r="B2655" t="str">
            <v>2.3.3.07.04.003.02</v>
          </cell>
          <cell r="C2655" t="str">
            <v>INDEMNIZACION POR INCAPACIDAD PERMANENTE PARCIAL (NO DE PENSIONES)</v>
          </cell>
        </row>
        <row r="2656">
          <cell r="B2656" t="str">
            <v>2.3.3.07.04.003.03</v>
          </cell>
          <cell r="C2656" t="str">
            <v>PENSION DE INVALIDEZ (DE PENSIONES)</v>
          </cell>
        </row>
        <row r="2657">
          <cell r="B2657" t="str">
            <v>2.3.3.07.04.003.04</v>
          </cell>
          <cell r="C2657" t="str">
            <v>PENSION DE SOBREVIVIENTES (DE PENSIONES)</v>
          </cell>
        </row>
        <row r="2658">
          <cell r="B2658" t="str">
            <v>2.3.3.07.04.003.05</v>
          </cell>
          <cell r="C2658" t="str">
            <v>AUXILIO FUNERARIO (NO DE PENSIONES)</v>
          </cell>
        </row>
        <row r="2659">
          <cell r="B2659" t="str">
            <v>2.3.3.07.05</v>
          </cell>
          <cell r="C2659" t="str">
            <v>PRESTACIONES A CARGO DEL SISTEMA DE COMPENSACION FAMILIAR</v>
          </cell>
        </row>
        <row r="2660">
          <cell r="B2660" t="str">
            <v>2.3.3.07.05.01</v>
          </cell>
          <cell r="C2660" t="str">
            <v>SUBSIDIO MONETARIO</v>
          </cell>
        </row>
        <row r="2661">
          <cell r="B2661" t="str">
            <v>2.3.3.07.05.02</v>
          </cell>
          <cell r="C2661" t="str">
            <v>SUBSIDIO EN ESPECIE Y SERVICIOS</v>
          </cell>
        </row>
        <row r="2662">
          <cell r="B2662" t="str">
            <v>2.3.3.07.05.03</v>
          </cell>
          <cell r="C2662" t="str">
            <v>BONOS DE ALIMENTACION</v>
          </cell>
        </row>
        <row r="2663">
          <cell r="B2663" t="str">
            <v>2.3.3.07.05.04</v>
          </cell>
          <cell r="C2663" t="str">
            <v>APORTES A LA SEGURIDAD SOCIAL EN SALUD Y PENSION</v>
          </cell>
        </row>
        <row r="2664">
          <cell r="B2664" t="str">
            <v>2.3.3.07.05.05</v>
          </cell>
          <cell r="C2664" t="str">
            <v>INCENTIVO ECONOMICO POR AHORRO VOLUNTARIO DE CESANTIAS</v>
          </cell>
        </row>
        <row r="2665">
          <cell r="B2665" t="str">
            <v>2.3.3.07.05.06</v>
          </cell>
          <cell r="C2665" t="str">
            <v>BENEFICIOS RELACIONADOS CON EL MECANISMO DE PROTECCION AL CESANTE (DEC. 488 DE 2020)</v>
          </cell>
        </row>
        <row r="2666">
          <cell r="B2666" t="str">
            <v>2.3.3.08</v>
          </cell>
          <cell r="C2666" t="str">
            <v xml:space="preserve">A LOS HOGARES DIFERENTES DE PRESTACIONES SOCIALES </v>
          </cell>
        </row>
        <row r="2667">
          <cell r="B2667" t="str">
            <v>2.3.3.08.02</v>
          </cell>
          <cell r="C2667" t="str">
            <v>APOYO SOCIECONOMICO A ESTUDIANTES</v>
          </cell>
        </row>
        <row r="2668">
          <cell r="B2668" t="str">
            <v>2.3.3.08.03</v>
          </cell>
          <cell r="C2668" t="str">
            <v>TRASLADO DE DIVIDENDOS</v>
          </cell>
        </row>
        <row r="2669">
          <cell r="B2669" t="str">
            <v>2.3.3.08.04</v>
          </cell>
          <cell r="C2669" t="str">
            <v>ACTIVIDADES DE PROMOCION Y DESARROLLO DE LA CULTURA</v>
          </cell>
        </row>
        <row r="2670">
          <cell r="B2670" t="str">
            <v>2.3.3.08.05</v>
          </cell>
          <cell r="C2670" t="str">
            <v>INDEMNIZACIONES RELACIONADAS CON SEGUROS DE VIDA</v>
          </cell>
        </row>
        <row r="2671">
          <cell r="B2671" t="str">
            <v>2.3.3.08.06</v>
          </cell>
          <cell r="C2671" t="str">
            <v>ESTIMULOS Y BENEFICIOS A LOS DEPORTISTAS</v>
          </cell>
        </row>
        <row r="2672">
          <cell r="B2672" t="str">
            <v>2.3.3.08.07</v>
          </cell>
          <cell r="C2672" t="str">
            <v>RECURSOS PARA LAS MESAS DE PARTICIPACION DE VICTIMAS</v>
          </cell>
        </row>
        <row r="2673">
          <cell r="B2673" t="str">
            <v>2.3.3.08.08</v>
          </cell>
          <cell r="C2673" t="str">
            <v>RECURSOS PARA EL MEJORAMIENTO DE VIVIENDA URBANA Y RURAL</v>
          </cell>
        </row>
        <row r="2674">
          <cell r="B2674" t="str">
            <v>2.3.3.08.09</v>
          </cell>
          <cell r="C2674" t="str">
            <v>PREMIOS DE JUEGOS DE SUERTE Y AZAR</v>
          </cell>
        </row>
        <row r="2675">
          <cell r="B2675" t="str">
            <v>2.3.3.09</v>
          </cell>
          <cell r="C2675" t="str">
            <v>A INSTITUCIONES SIN ANIMO DE LUCRO QUE SIRVEN A LOS HOGARES</v>
          </cell>
        </row>
        <row r="2676">
          <cell r="B2676" t="str">
            <v>2.3.3.09.16</v>
          </cell>
          <cell r="C2676" t="str">
            <v>SOBRETASA BOMBERIL - CUERPOS DE BOMBEROS VOLUNTARIOS</v>
          </cell>
        </row>
        <row r="2677">
          <cell r="B2677" t="str">
            <v>2.3.3.09.17</v>
          </cell>
          <cell r="C2677" t="str">
            <v>ACTIVIDADES DE PROMOCION Y DESARROLLO DEL DEPORTE</v>
          </cell>
        </row>
        <row r="2678">
          <cell r="B2678" t="str">
            <v>2.3.3.09.18</v>
          </cell>
          <cell r="C2678" t="str">
            <v>TRANSFERENCIA A CORPORACION MALOKA DE CIENCIA, TECNOLOGIA E INNOVACION</v>
          </cell>
        </row>
        <row r="2679">
          <cell r="B2679" t="str">
            <v>2.3.3.09.19</v>
          </cell>
          <cell r="C2679" t="str">
            <v>TRANSFERENCIA A CORPORACION PARA EL DESARROLLO REGIONAL "BOGOTA" REGION</v>
          </cell>
        </row>
        <row r="2680">
          <cell r="B2680" t="str">
            <v>2.3.3.10</v>
          </cell>
          <cell r="C2680" t="str">
            <v xml:space="preserve">COMPENSACIONES CORRIENTES </v>
          </cell>
        </row>
        <row r="2681">
          <cell r="B2681" t="str">
            <v>2.3.3.11</v>
          </cell>
          <cell r="C2681" t="str">
            <v>RECURSOS DEL SISTEMA DE SEGURIDAD SOCIAL INTEGRAL</v>
          </cell>
        </row>
        <row r="2682">
          <cell r="B2682" t="str">
            <v>2.3.3.11.01</v>
          </cell>
          <cell r="C2682" t="str">
            <v>SISTEMA GENERAL DE SEGURIDAD SOCIAL EN SALUD</v>
          </cell>
        </row>
        <row r="2683">
          <cell r="B2683" t="str">
            <v>2.3.3.11.01.008</v>
          </cell>
          <cell r="C2683" t="str">
            <v>TRANSFERENCIA DE COTIZACION DEL REGIMEN CONTRIBUTIVO</v>
          </cell>
        </row>
        <row r="2684">
          <cell r="B2684" t="str">
            <v>2.3.3.11.01.015</v>
          </cell>
          <cell r="C2684" t="str">
            <v>UNIDAD DE PAGO POR CAPITACION - REGIMEN CONTRIBUTIVO</v>
          </cell>
        </row>
        <row r="2685">
          <cell r="B2685" t="str">
            <v>2.3.3.11.01.016</v>
          </cell>
          <cell r="C2685" t="str">
            <v>PROGRAMAS DE PROMOCION Y PREVENCION EN SALUD</v>
          </cell>
        </row>
        <row r="2686">
          <cell r="B2686" t="str">
            <v>2.3.3.11.01.017</v>
          </cell>
          <cell r="C2686" t="str">
            <v>UNIDAD DE PAGO POR CAPITACION - REGIMEN SUBSIDIADO EN SALUD</v>
          </cell>
        </row>
        <row r="2687">
          <cell r="B2687" t="str">
            <v>2.3.3.11.01.018</v>
          </cell>
          <cell r="C2687" t="str">
            <v>SERVICIOS Y TECNOLOGIAS NO FINANCIADOS CON UPC</v>
          </cell>
        </row>
        <row r="2688">
          <cell r="B2688" t="str">
            <v>2.3.3.11.01.019</v>
          </cell>
          <cell r="C2688" t="str">
            <v>PROGRAMAS DEL MINISTERIO DE SALUD Y PROTECCION SOCIAL-FONDOS ESPECIALES</v>
          </cell>
        </row>
        <row r="2689">
          <cell r="B2689" t="str">
            <v>2.3.3.11.01.020</v>
          </cell>
          <cell r="C2689" t="str">
            <v>RECONOCIMIENTO RENDIMIENTOS FINANCIEROS CUENTAS DE RECAUDO EPS</v>
          </cell>
        </row>
        <row r="2690">
          <cell r="B2690" t="str">
            <v>2.3.3.11.01.021</v>
          </cell>
          <cell r="C2690" t="str">
            <v>APOYO FINANCIERO Y FORTALECIMIENTO PATRIMONIAL A LAS ENTIDADES DEL SECTOR SALUD</v>
          </cell>
        </row>
        <row r="2691">
          <cell r="B2691" t="str">
            <v>2.3.3.11.01.022</v>
          </cell>
          <cell r="C2691" t="str">
            <v>CON DESTINACION DETERMINADA POR MINSALUD</v>
          </cell>
        </row>
        <row r="2692">
          <cell r="B2692" t="str">
            <v>2.3.3.11.01.023</v>
          </cell>
          <cell r="C2692" t="str">
            <v>PAGO OBLIGACIONES ESES CON RECURSOS FONSAET</v>
          </cell>
        </row>
        <row r="2693">
          <cell r="B2693" t="str">
            <v>2.3.3.11.01.024</v>
          </cell>
          <cell r="C2693" t="str">
            <v>RECLAMACIONES SOAT RANGO DIFERENCIAL</v>
          </cell>
        </row>
        <row r="2694">
          <cell r="B2694" t="str">
            <v>2.3.3.11.02</v>
          </cell>
          <cell r="C2694" t="str">
            <v xml:space="preserve">SISTEMA GENERAL DE PENSIONES </v>
          </cell>
        </row>
        <row r="2695">
          <cell r="B2695" t="str">
            <v>2.3.3.11.02.001</v>
          </cell>
          <cell r="C2695" t="str">
            <v xml:space="preserve">CAPITALIZACION DE PATRIMONIOS AUTONOMOS PENSIONALES </v>
          </cell>
        </row>
        <row r="2696">
          <cell r="B2696" t="str">
            <v>2.3.3.11.02.001.02</v>
          </cell>
          <cell r="C2696" t="str">
            <v>CAPITALIZACION DE OTROS PATRIMONIOS AUTONOMOS PENSIONALES</v>
          </cell>
        </row>
        <row r="2697">
          <cell r="B2697" t="str">
            <v>2.3.3.11.02.001.03</v>
          </cell>
          <cell r="C2697" t="str">
            <v>TRANSFERENCIAS DE APORTES POR CAMBIO DE ADMINISTRADORA DE FONDO DE PENSIONES</v>
          </cell>
        </row>
        <row r="2698">
          <cell r="B2698" t="str">
            <v>2.3.3.11.03</v>
          </cell>
          <cell r="C2698" t="str">
            <v xml:space="preserve">SISTEMA GENERAL DE RIESGOS LABORALES </v>
          </cell>
        </row>
        <row r="2699">
          <cell r="B2699" t="str">
            <v>2.3.3.11.03.003</v>
          </cell>
          <cell r="C2699" t="str">
            <v>TRANSFERENCIA DEL RECAUDO DE LAS COTIZACIONES</v>
          </cell>
        </row>
        <row r="2700">
          <cell r="B2700" t="str">
            <v>2.3.3.12</v>
          </cell>
          <cell r="C2700" t="str">
            <v>A PRODUCTORES DE MERCADO QUE DISTRIBUYEN DIRECTAMENTE A LOS HOGARES</v>
          </cell>
        </row>
        <row r="2701">
          <cell r="B2701" t="str">
            <v>2.3.3.12.02</v>
          </cell>
          <cell r="C2701" t="str">
            <v>BONO DE BENEFICIOS A COMUNIDAD UNIVERSITARIA</v>
          </cell>
        </row>
        <row r="2702">
          <cell r="B2702" t="str">
            <v>2.3.3.12.03</v>
          </cell>
          <cell r="C2702" t="str">
            <v>RECURSOS PARA EL MEJORAMIENTO DE VIVIENDA URBANA Y RURAL</v>
          </cell>
        </row>
        <row r="2703">
          <cell r="B2703" t="str">
            <v>2.3.3.13</v>
          </cell>
          <cell r="C2703" t="str">
            <v>SENTENCIAS Y CONCILIACIONES</v>
          </cell>
        </row>
        <row r="2704">
          <cell r="B2704" t="str">
            <v>2.3.3.13.01</v>
          </cell>
          <cell r="C2704" t="str">
            <v>FALLOS NACIONALES</v>
          </cell>
        </row>
        <row r="2705">
          <cell r="B2705" t="str">
            <v>2.3.3.13.01.001</v>
          </cell>
          <cell r="C2705" t="str">
            <v>SENTENCIAS</v>
          </cell>
        </row>
        <row r="2706">
          <cell r="B2706" t="str">
            <v>2.3.3.13.01.002</v>
          </cell>
          <cell r="C2706" t="str">
            <v>CONCILIACIONES</v>
          </cell>
        </row>
        <row r="2707">
          <cell r="B2707" t="str">
            <v>2.3.3.13.01.003</v>
          </cell>
          <cell r="C2707" t="str">
            <v>LAUDOS ARBITRALES</v>
          </cell>
        </row>
        <row r="2708">
          <cell r="B2708" t="str">
            <v>2.3.3.13.02</v>
          </cell>
          <cell r="C2708" t="str">
            <v>FALLOS INTERNACIONALES</v>
          </cell>
        </row>
        <row r="2709">
          <cell r="B2709" t="str">
            <v>2.3.3.13.02.001</v>
          </cell>
          <cell r="C2709" t="str">
            <v>FALLOS JUDICIALES, DECISIONES CUASIJUDICIALES Y SOLUCIONES AMISTOSAS SISTEMA INTERAMERICANO DE DERECHOS HUMANOS</v>
          </cell>
        </row>
        <row r="2710">
          <cell r="B2710" t="str">
            <v>2.3.3.14</v>
          </cell>
          <cell r="C2710" t="str">
            <v>APORTES AL FONPET</v>
          </cell>
        </row>
        <row r="2711">
          <cell r="B2711" t="str">
            <v>2.3.3.14.01</v>
          </cell>
          <cell r="C2711" t="str">
            <v>DEL IMPUESTO DE REGISTRO</v>
          </cell>
        </row>
        <row r="2712">
          <cell r="B2712" t="str">
            <v>2.3.3.14.02</v>
          </cell>
          <cell r="C2712" t="str">
            <v>DE LOS INGRESOS CORRIENTES DE LOS DEPARTAMENTOS</v>
          </cell>
        </row>
        <row r="2713">
          <cell r="B2713" t="str">
            <v>2.3.3.14.03</v>
          </cell>
          <cell r="C2713" t="str">
            <v>POR LA VENTA DE ACTIVOS</v>
          </cell>
        </row>
        <row r="2714">
          <cell r="B2714" t="str">
            <v>2.3.3.14.04</v>
          </cell>
          <cell r="C2714" t="str">
            <v>POR ACUERDOS DE PAGO</v>
          </cell>
        </row>
        <row r="2715">
          <cell r="B2715" t="str">
            <v>2.3.3.14.05</v>
          </cell>
          <cell r="C2715" t="str">
            <v>APORTES VOLUNTARIOS</v>
          </cell>
        </row>
        <row r="2716">
          <cell r="B2716" t="str">
            <v>2.3.3.15</v>
          </cell>
          <cell r="C2716" t="str">
            <v>RECURSOS DEL SISTEMA DE COMPENSACION FAMILIAR</v>
          </cell>
        </row>
        <row r="2717">
          <cell r="B2717" t="str">
            <v>2.3.3.15.01</v>
          </cell>
          <cell r="C2717" t="str">
            <v>TRANSFERENCIAS DE RECURSOS DEL SUBSIDIO FAMILIAR</v>
          </cell>
        </row>
        <row r="2718">
          <cell r="B2718" t="str">
            <v>2.3.3.15.02</v>
          </cell>
          <cell r="C2718" t="str">
            <v>RECURSOS DEL FOVIS - PROGRAMAS DE VIVIENDA DE INTERES PRIORITARIA</v>
          </cell>
        </row>
        <row r="2719">
          <cell r="B2719" t="str">
            <v>2.3.4</v>
          </cell>
          <cell r="C2719" t="str">
            <v>TRANSFERENCIAS DE CAPITAL</v>
          </cell>
        </row>
        <row r="2720">
          <cell r="B2720" t="str">
            <v>2.3.4.01</v>
          </cell>
          <cell r="C2720" t="str">
            <v>GOBIERNOS Y ORGANIZACIONES INTERNACIONALES</v>
          </cell>
        </row>
        <row r="2721">
          <cell r="B2721" t="str">
            <v>2.3.4.01.01</v>
          </cell>
          <cell r="C2721" t="str">
            <v>GOBIERNOS EXTRANJEROS</v>
          </cell>
        </row>
        <row r="2722">
          <cell r="B2722" t="str">
            <v>2.3.4.01.02</v>
          </cell>
          <cell r="C2722" t="str">
            <v>ORGANIZACIONES INTERNACIONALES</v>
          </cell>
        </row>
        <row r="2723">
          <cell r="B2723" t="str">
            <v>2.3.4.02</v>
          </cell>
          <cell r="C2723" t="str">
            <v>ENTIDADES DEL GOBIERNO GENERAL</v>
          </cell>
        </row>
        <row r="2724">
          <cell r="B2724" t="str">
            <v>2.3.4.02.01</v>
          </cell>
          <cell r="C2724" t="str">
            <v>ORGANOS DEL PGN</v>
          </cell>
        </row>
        <row r="2725">
          <cell r="B2725" t="str">
            <v>2.3.4.02.02</v>
          </cell>
          <cell r="C2725" t="str">
            <v>ENTIDADES TERRITORIALES DISTINTAS DE PARTICIPACIONES Y COMPENSACIONES</v>
          </cell>
        </row>
        <row r="2726">
          <cell r="B2726" t="str">
            <v>2.3.4.02.03</v>
          </cell>
          <cell r="C2726" t="str">
            <v>ESQUEMAS ASOCIATIVOS</v>
          </cell>
        </row>
        <row r="2727">
          <cell r="B2727" t="str">
            <v>2.3.4.02.04</v>
          </cell>
          <cell r="C2727" t="str">
            <v>ENTIDADES DEL GOBIERNO GENERAL</v>
          </cell>
        </row>
        <row r="2728">
          <cell r="B2728" t="str">
            <v>2.3.4.02.05</v>
          </cell>
          <cell r="C2728" t="str">
            <v>A OTRAS ENTIDADES PUBLICAS</v>
          </cell>
        </row>
        <row r="2729">
          <cell r="B2729" t="str">
            <v>2.3.4.02.05.001</v>
          </cell>
          <cell r="C2729" t="str">
            <v>CAPITALIZACION DE POSITIVA COMPAÃ‘IA DE SEGUROS S.A. DECRETO 2066 DE 2016</v>
          </cell>
        </row>
        <row r="2730">
          <cell r="B2730" t="str">
            <v>2.3.4.02.05.002</v>
          </cell>
          <cell r="C2730" t="str">
            <v>CAPITALIZACION DEL FONDO NACIONAL DE GARANTIAS FNG</v>
          </cell>
        </row>
        <row r="2731">
          <cell r="B2731" t="str">
            <v>2.3.4.02.05.003</v>
          </cell>
          <cell r="C2731" t="str">
            <v>CAPITALIZACION DE EMPRESAS DESCENTRALIZADAS DEL NIVEL TERRITORIAL</v>
          </cell>
        </row>
        <row r="2732">
          <cell r="B2732" t="str">
            <v>2.3.4.03</v>
          </cell>
          <cell r="C2732" t="str">
            <v xml:space="preserve">COMPENSACIONES DE CAPITAL </v>
          </cell>
        </row>
        <row r="2733">
          <cell r="B2733" t="str">
            <v>2.3.4.04</v>
          </cell>
          <cell r="C2733" t="str">
            <v xml:space="preserve">PARA LA ADQUISICION DE ACTIVOS NO FINANCIEROS </v>
          </cell>
        </row>
        <row r="2734">
          <cell r="B2734" t="str">
            <v>2.3.4.07</v>
          </cell>
          <cell r="C2734" t="str">
            <v>INDEMNIZACIONES RELACIONADAS CON SEGUROS NO DE VIDA</v>
          </cell>
        </row>
        <row r="2735">
          <cell r="B2735" t="str">
            <v>2.3.4.09</v>
          </cell>
          <cell r="C2735" t="str">
            <v xml:space="preserve">PLANES DEPARTAMENTALES PARA EL MANEJO EMPRESARIAL DE LOS SERVICIOS DE AGUA Y SANEAMIENTO (PDA) </v>
          </cell>
        </row>
        <row r="2736">
          <cell r="B2736" t="str">
            <v>2.3.5</v>
          </cell>
          <cell r="C2736" t="str">
            <v>GASTOS DE COMERCIALIZACION Y PRODUCCION</v>
          </cell>
        </row>
        <row r="2737">
          <cell r="B2737" t="str">
            <v>2.3.5.01</v>
          </cell>
          <cell r="C2737" t="str">
            <v>MATERIALES Y SUMINISTROS</v>
          </cell>
        </row>
        <row r="2738">
          <cell r="B2738" t="str">
            <v>2.3.5.01.00</v>
          </cell>
          <cell r="C2738" t="str">
            <v>AGRICULTURA, SILVICULTURA Y PRODUCTOS DE LA PESCA</v>
          </cell>
        </row>
        <row r="2739">
          <cell r="B2739" t="str">
            <v>2.3.5.01.01</v>
          </cell>
          <cell r="C2739" t="str">
            <v>MINERALES, ELECTRICIDAD, GAS Y AGUA</v>
          </cell>
        </row>
        <row r="2740">
          <cell r="B2740" t="str">
            <v>2.3.5.01.02</v>
          </cell>
          <cell r="C2740" t="str">
            <v>PRODUCTOS ALIMENTICIOS, BEBIDAS Y TABACO, TEXTILES, PRENDAS DE VESTIR Y PRODUCTOS DE CUERO</v>
          </cell>
        </row>
        <row r="2741">
          <cell r="B2741" t="str">
            <v>2.3.5.01.03</v>
          </cell>
          <cell r="C2741" t="str">
            <v>OTROS BIENES TRANSPORTABLES EXCEPTO PRODUCTOS METALICOS, MAQUINARIA Y EQUIPO</v>
          </cell>
        </row>
        <row r="2742">
          <cell r="B2742" t="str">
            <v>2.3.5.01.04</v>
          </cell>
          <cell r="C2742" t="str">
            <v>PRODUCTOS METALICOS, MAQUINARIA Y EQUIPO</v>
          </cell>
        </row>
        <row r="2743">
          <cell r="B2743" t="str">
            <v>2.3.5.02</v>
          </cell>
          <cell r="C2743" t="str">
            <v>ADQUISICION DE SERVICIOS</v>
          </cell>
        </row>
        <row r="2744">
          <cell r="B2744" t="str">
            <v>2.3.5.02.05</v>
          </cell>
          <cell r="C2744" t="str">
            <v>CONSTRUCCION Y SERVICIOS DE LA CONSTRUCCION</v>
          </cell>
        </row>
        <row r="2745">
          <cell r="B2745" t="str">
            <v>2.3.5.02.06</v>
          </cell>
          <cell r="C2745" t="str">
            <v>COMERCIO Y DISTRIBUCION; ALOJAMIENTO; SERVICIOS DE SUMINISTRO DE COMIDAS Y BEBIDAS; SERVICIOS DE TRANSPORTE; Y SERVICIOS DE DISTRIBUCION DE ELECTRICIDAD, GAS Y AGUA</v>
          </cell>
        </row>
        <row r="2746">
          <cell r="B2746" t="str">
            <v>2.3.5.02.07</v>
          </cell>
          <cell r="C2746" t="str">
            <v>SERVICIOS FINANCIEROS Y SERVICIOS CONEXOS; SERVICIOS INMOBILIARIOS; Y SERVICIOS DE ARRENDAMIENTO Y LEASING</v>
          </cell>
        </row>
        <row r="2747">
          <cell r="B2747" t="str">
            <v>2.3.5.02.08</v>
          </cell>
          <cell r="C2747" t="str">
            <v xml:space="preserve">SERVICIOS PRESTADOS A LAS EMPRESAS Y SERVICIOS DE PRODUCCION </v>
          </cell>
        </row>
        <row r="2748">
          <cell r="B2748" t="str">
            <v>2.3.5.02.09</v>
          </cell>
          <cell r="C2748" t="str">
            <v>SERVICIOS PARA LA COMUNIDAD, SOCIALES Y PERSONALES</v>
          </cell>
        </row>
        <row r="2749">
          <cell r="B2749" t="str">
            <v>2.3.5.02.10</v>
          </cell>
          <cell r="C2749" t="str">
            <v>VIATICOS DE LOS FUNCIONARIOS EN COMISION</v>
          </cell>
        </row>
        <row r="2750">
          <cell r="B2750" t="str">
            <v>2.3.6</v>
          </cell>
          <cell r="C2750" t="str">
            <v>ADQUISICION DE ACTIVOS FINANCIEROS</v>
          </cell>
        </row>
        <row r="2751">
          <cell r="B2751" t="str">
            <v>2.3.6.01</v>
          </cell>
          <cell r="C2751" t="str">
            <v>CONCESION DE PRESTAMOS</v>
          </cell>
        </row>
        <row r="2752">
          <cell r="B2752" t="str">
            <v>2.3.6.01.01</v>
          </cell>
          <cell r="C2752" t="str">
            <v>A ORGANOS DEL PGN</v>
          </cell>
        </row>
        <row r="2753">
          <cell r="B2753" t="str">
            <v>2.3.6.01.02</v>
          </cell>
          <cell r="C2753" t="str">
            <v>A ESTABLECIMIENTOS PUBLICOS</v>
          </cell>
        </row>
        <row r="2754">
          <cell r="B2754" t="str">
            <v>2.3.6.01.03</v>
          </cell>
          <cell r="C2754" t="str">
            <v>A OTRAS ENTIDADES DEL GOBIERNO GENERAL</v>
          </cell>
        </row>
        <row r="2755">
          <cell r="B2755" t="str">
            <v>2.3.6.01.04</v>
          </cell>
          <cell r="C2755" t="str">
            <v>A PERSONAS NATURALES</v>
          </cell>
        </row>
        <row r="2756">
          <cell r="B2756" t="str">
            <v>2.3.6.01.04.001</v>
          </cell>
          <cell r="C2756" t="str">
            <v>PRESTAMOS DIRECTOS DECRETO LEY 1010 DEL 2000</v>
          </cell>
        </row>
        <row r="2757">
          <cell r="B2757" t="str">
            <v>2.3.6.01.04.002</v>
          </cell>
          <cell r="C2757" t="str">
            <v>CREDITO HIPOTECARIO PARA SUS EMPLEADOS</v>
          </cell>
        </row>
        <row r="2758">
          <cell r="B2758" t="str">
            <v>2.3.6.01.04.003</v>
          </cell>
          <cell r="C2758" t="str">
            <v>FONDO DE PRESTAMOS</v>
          </cell>
        </row>
        <row r="2759">
          <cell r="B2759" t="str">
            <v>2.3.6.01.04.004</v>
          </cell>
          <cell r="C2759" t="str">
            <v xml:space="preserve">PRESTAMOS POR CALAMIDAD DOMESTICA </v>
          </cell>
        </row>
        <row r="2760">
          <cell r="B2760" t="str">
            <v>2.3.6.01.04.008</v>
          </cell>
          <cell r="C2760" t="str">
            <v>PRESTAMOS DIRECTOS - LEY 106 DE 1993</v>
          </cell>
        </row>
        <row r="2761">
          <cell r="B2761" t="str">
            <v>2.3.6.01.04.009</v>
          </cell>
          <cell r="C2761" t="str">
            <v>PRESTAMOS EDUCATIVOS</v>
          </cell>
        </row>
        <row r="2762">
          <cell r="B2762" t="str">
            <v>2.3.6.01.04.010</v>
          </cell>
          <cell r="C2762" t="str">
            <v>PRESTAMOS DE CONSUMO</v>
          </cell>
        </row>
        <row r="2763">
          <cell r="B2763" t="str">
            <v>2.3.6.01.05</v>
          </cell>
          <cell r="C2763" t="str">
            <v>A EMPRESAS</v>
          </cell>
        </row>
        <row r="2764">
          <cell r="B2764" t="str">
            <v>2.3.6.02</v>
          </cell>
          <cell r="C2764" t="str">
            <v>ADQUISICION DE ACCIONES</v>
          </cell>
        </row>
        <row r="2765">
          <cell r="B2765" t="str">
            <v>2.3.6.02.01</v>
          </cell>
          <cell r="C2765" t="str">
            <v>DE ORGANIZACIONES INTERNACIONALES</v>
          </cell>
        </row>
        <row r="2766">
          <cell r="B2766" t="str">
            <v>2.3.6.02.02</v>
          </cell>
          <cell r="C2766" t="str">
            <v>DE EMPRESAS PUBLICAS FINANCIERAS</v>
          </cell>
        </row>
        <row r="2767">
          <cell r="B2767" t="str">
            <v>2.3.6.02.03</v>
          </cell>
          <cell r="C2767" t="str">
            <v>DE EMPRESAS PUBLICAS NO FINANCIERAS</v>
          </cell>
        </row>
        <row r="2768">
          <cell r="B2768" t="str">
            <v>2.3.6.02.04</v>
          </cell>
          <cell r="C2768" t="str">
            <v>DE EMPRESAS PRIVADAS FINANCIERAS</v>
          </cell>
        </row>
        <row r="2769">
          <cell r="B2769" t="str">
            <v>2.3.6.02.05</v>
          </cell>
          <cell r="C2769" t="str">
            <v>DE EMPRESAS PRIVADAS NO FINANCIERAS</v>
          </cell>
        </row>
        <row r="2770">
          <cell r="B2770" t="str">
            <v>2.3.6.03</v>
          </cell>
          <cell r="C2770" t="str">
            <v>ADQUISICION DE OTRAS PARTICIPACIONES DE CAPITAL</v>
          </cell>
        </row>
        <row r="2771">
          <cell r="B2771" t="str">
            <v>2.3.6.03.02</v>
          </cell>
          <cell r="C2771" t="str">
            <v>EN EMPRESAS PUBLICAS FINANCIERAS</v>
          </cell>
        </row>
        <row r="2772">
          <cell r="B2772" t="str">
            <v>2.3.6.03.03</v>
          </cell>
          <cell r="C2772" t="str">
            <v>EN EMPRESAS PUBLICAS NO FINANCIERAS</v>
          </cell>
        </row>
        <row r="2773">
          <cell r="B2773" t="str">
            <v>2.3.6.03.03.001</v>
          </cell>
          <cell r="C2773" t="str">
            <v>CAPITALIZACION PARA EL FORTALECIMIENTO DE LOS CANALES PUBLICOS DE TELEVISION</v>
          </cell>
        </row>
        <row r="2774">
          <cell r="B2774" t="str">
            <v>2.3.6.03.04</v>
          </cell>
          <cell r="C2774" t="str">
            <v>EN EMPRESAS PRIVADAS FINANCIERAS</v>
          </cell>
        </row>
        <row r="2775">
          <cell r="B2775" t="str">
            <v>2.3.6.03.05</v>
          </cell>
          <cell r="C2775" t="str">
            <v>EN EMPRESAS PRIVADAS NO FINANCIERAS</v>
          </cell>
        </row>
        <row r="2776">
          <cell r="B2776" t="str">
            <v>2.3.6.04</v>
          </cell>
          <cell r="C2776" t="str">
            <v>ADQUISICION DE BONOS Y OTROS TITULOS</v>
          </cell>
        </row>
        <row r="2777">
          <cell r="B2777" t="str">
            <v>2.3.7</v>
          </cell>
          <cell r="C2777" t="str">
            <v>DISMINUCION DE PASIVOS</v>
          </cell>
        </row>
        <row r="2778">
          <cell r="B2778" t="str">
            <v>2.3.7.01</v>
          </cell>
          <cell r="C2778" t="str">
            <v>CESANTIAS</v>
          </cell>
        </row>
        <row r="2779">
          <cell r="B2779" t="str">
            <v>2.3.7.01.01</v>
          </cell>
          <cell r="C2779" t="str">
            <v>CESANTIAS DEFINITIVAS</v>
          </cell>
        </row>
        <row r="2780">
          <cell r="B2780" t="str">
            <v>2.3.7.01.02</v>
          </cell>
          <cell r="C2780" t="str">
            <v>CESANTIAS PARCIALES</v>
          </cell>
        </row>
        <row r="2781">
          <cell r="B2781" t="str">
            <v>2.3.7.02</v>
          </cell>
          <cell r="C2781" t="str">
            <v>DEVOLUCION DEL AHORRO VOLUNTARIO DE LOS TRABAJADORES</v>
          </cell>
        </row>
        <row r="2782">
          <cell r="B2782" t="str">
            <v>2.3.7.05</v>
          </cell>
          <cell r="C2782" t="str">
            <v>PROGRAMAS DE SANEAMIENTO FISCAL Y FINANCIERO</v>
          </cell>
        </row>
        <row r="2783">
          <cell r="B2783" t="str">
            <v>2.3.7.05.01</v>
          </cell>
          <cell r="C2783" t="str">
            <v>PROGRAMAS DE SANEAMIENTO FISCAL Y FINANCIERO EMPRESAS SOCIALES DEL ESTADO ESE</v>
          </cell>
        </row>
        <row r="2784">
          <cell r="B2784" t="str">
            <v>2.3.7.05.02</v>
          </cell>
          <cell r="C2784" t="str">
            <v>PAGO DE INDEMNIZACIONES ORIGINADAS EN PROGRAMAS DE SANEAMIENTO FISCAL Y FINANCIERO</v>
          </cell>
        </row>
        <row r="2785">
          <cell r="B2785" t="str">
            <v>2.3.7.05.03</v>
          </cell>
          <cell r="C2785" t="str">
            <v>PAGO DE DEFICIT FISCAL, DE PASIVO LABORAL Y PRESTACIONAL EN PROGRAMAS DE SANEAMIENTO FISCAL Y FINANCIERO</v>
          </cell>
        </row>
        <row r="2786">
          <cell r="B2786" t="str">
            <v>2.3.7.06</v>
          </cell>
          <cell r="C2786" t="str">
            <v>FINANCIACION DE DEFICIT FISCAL</v>
          </cell>
        </row>
        <row r="2787">
          <cell r="B2787" t="str">
            <v>2.3.7.06.01</v>
          </cell>
          <cell r="C2787" t="str">
            <v>GASTOS DE PERSONAL</v>
          </cell>
        </row>
        <row r="2788">
          <cell r="B2788" t="str">
            <v>2.3.7.06.02</v>
          </cell>
          <cell r="C2788" t="str">
            <v>ADQUISICION DE BIENES Y SERVICIOS</v>
          </cell>
        </row>
        <row r="2789">
          <cell r="B2789" t="str">
            <v>2.3.7.06.03</v>
          </cell>
          <cell r="C2789" t="str">
            <v>TRANSFERENCIAS CORRIENTES</v>
          </cell>
        </row>
        <row r="2790">
          <cell r="B2790" t="str">
            <v>2.3.7.06.04</v>
          </cell>
          <cell r="C2790" t="str">
            <v>TRANSFERENCIAS DE CAPITAL</v>
          </cell>
        </row>
        <row r="2791">
          <cell r="B2791" t="str">
            <v>2.3.7.06.05</v>
          </cell>
          <cell r="C2791" t="str">
            <v>ADQUISICION DE ACTIVOS FINANCIEROS</v>
          </cell>
        </row>
        <row r="2792">
          <cell r="B2792" t="str">
            <v>2.3.7.06.06</v>
          </cell>
          <cell r="C2792" t="str">
            <v>GASTOS POR TRIBUTOS, TASAS, DERECHOS, MULTAS, SANCIONES E INTERESES DE MORA</v>
          </cell>
        </row>
        <row r="2793">
          <cell r="B2793" t="str">
            <v>2.3.7.06.07</v>
          </cell>
          <cell r="C2793" t="str">
            <v>GASTOS DE COMERCIALIZACION Y PRODUCCION</v>
          </cell>
        </row>
        <row r="2794">
          <cell r="B2794" t="str">
            <v>2.3.7.07</v>
          </cell>
          <cell r="C2794" t="str">
            <v>COMPROMISOS ADQUIRIDOS A 31 DE DICIEMBRE DE 2011</v>
          </cell>
        </row>
        <row r="2795">
          <cell r="B2795" t="str">
            <v>2.3.7.08</v>
          </cell>
          <cell r="C2795" t="str">
            <v>DEVOLUCION DE RECURSOS DEL SGSSS</v>
          </cell>
        </row>
        <row r="2796">
          <cell r="B2796" t="str">
            <v>2.3.7.09</v>
          </cell>
          <cell r="C2796" t="str">
            <v>DEVOLUCION DE SALDOS ABONADOS EN CUENTA INDIVIDUAL DE AHORRO PENSIONAL</v>
          </cell>
        </row>
        <row r="2797">
          <cell r="B2797" t="str">
            <v>2.3.7.09.01</v>
          </cell>
          <cell r="C2797" t="str">
            <v>DEVOLUCION DE SALDOS DE PENSION DE VEJEZ (DE PENSIONES)</v>
          </cell>
        </row>
        <row r="2798">
          <cell r="B2798" t="str">
            <v>2.3.7.09.02</v>
          </cell>
          <cell r="C2798" t="str">
            <v>DEVOLUCION DE SALDOS DE PENSION DE INVALIDEZ (DE PENSIONES)</v>
          </cell>
        </row>
        <row r="2799">
          <cell r="B2799" t="str">
            <v>2.3.7.09.03</v>
          </cell>
          <cell r="C2799" t="str">
            <v>DEVOLUCION DE SALDOS DE PENSION DE SOBREVIVIENTES (DE PENSIONES)</v>
          </cell>
        </row>
        <row r="2800">
          <cell r="B2800" t="str">
            <v>2.3.7.10</v>
          </cell>
          <cell r="C2800" t="str">
            <v>DISMINUCIONES DE PASIVOS DERIVADOS DEL SECTOR SALUD</v>
          </cell>
        </row>
        <row r="2801">
          <cell r="B2801" t="str">
            <v>2.3.8</v>
          </cell>
          <cell r="C2801" t="str">
            <v>GASTOS POR TRIBUTOS, TASAS, CONTRIBUCIONES, MULTAS, SANCIONES E INTERESES DE MORA</v>
          </cell>
        </row>
        <row r="2802">
          <cell r="B2802" t="str">
            <v>2.3.8.01</v>
          </cell>
          <cell r="C2802" t="str">
            <v>IMPUESTOS</v>
          </cell>
        </row>
        <row r="2803">
          <cell r="B2803" t="str">
            <v>2.3.8.01.01</v>
          </cell>
          <cell r="C2803" t="str">
            <v>IMPUESTO SOBRE LA RENTA Y COMPLEMENTARIOS</v>
          </cell>
        </row>
        <row r="2804">
          <cell r="B2804" t="str">
            <v>2.3.8.01.02</v>
          </cell>
          <cell r="C2804" t="str">
            <v>IMPUESTO SOBRE LA RENTA PARA LA EQUIDAD CREE</v>
          </cell>
        </row>
        <row r="2805">
          <cell r="B2805" t="str">
            <v>2.3.8.01.03</v>
          </cell>
          <cell r="C2805" t="str">
            <v>SOBRETASA CREE</v>
          </cell>
        </row>
        <row r="2806">
          <cell r="B2806" t="str">
            <v>2.3.8.01.04</v>
          </cell>
          <cell r="C2806" t="str">
            <v>IMPUESTO PARA PRESERVAR LA SEGURIDAD DEMOCRATICA</v>
          </cell>
        </row>
        <row r="2807">
          <cell r="B2807" t="str">
            <v>2.3.8.01.05</v>
          </cell>
          <cell r="C2807" t="str">
            <v>IMPUESTO AL PATRIMONIO</v>
          </cell>
        </row>
        <row r="2808">
          <cell r="B2808" t="str">
            <v>2.3.8.01.06</v>
          </cell>
          <cell r="C2808" t="str">
            <v>IMPUESTO AL PATRIMONIO DECRETO LEGISLATIVO 4825 DEL 2010</v>
          </cell>
        </row>
        <row r="2809">
          <cell r="B2809" t="str">
            <v>2.3.8.01.07</v>
          </cell>
          <cell r="C2809" t="str">
            <v>SOBRETASA IMPUESTO AL PATRIMONIO DECRETO LEGISLATIVO 4825 DEL 2010</v>
          </cell>
        </row>
        <row r="2810">
          <cell r="B2810" t="str">
            <v>2.3.8.01.08</v>
          </cell>
          <cell r="C2810" t="str">
            <v>IMPUESTO A LA RIQUEZA</v>
          </cell>
        </row>
        <row r="2811">
          <cell r="B2811" t="str">
            <v>2.3.8.01.09</v>
          </cell>
          <cell r="C2811" t="str">
            <v>IMPUESTO NACIONAL AL CONSUMO</v>
          </cell>
        </row>
        <row r="2812">
          <cell r="B2812" t="str">
            <v>2.3.8.01.10</v>
          </cell>
          <cell r="C2812" t="str">
            <v>IMPUESTO DE REMATE Y ADJUDICACIONES</v>
          </cell>
        </row>
        <row r="2813">
          <cell r="B2813" t="str">
            <v>2.3.8.01.11</v>
          </cell>
          <cell r="C2813" t="str">
            <v xml:space="preserve">IMPUESTO DE NORMALIZACION TRIBUTARIA </v>
          </cell>
        </row>
        <row r="2814">
          <cell r="B2814" t="str">
            <v>2.3.8.01.12</v>
          </cell>
          <cell r="C2814" t="str">
            <v>IMPUESTO AL PATRIMONIO LEY 1943 DE 2018</v>
          </cell>
        </row>
        <row r="2815">
          <cell r="B2815" t="str">
            <v>2.3.8.01.13</v>
          </cell>
          <cell r="C2815" t="str">
            <v>IMPUESTO SOBRE ADUANAS Y RECARGOS</v>
          </cell>
        </row>
        <row r="2816">
          <cell r="B2816" t="str">
            <v>2.3.8.01.14</v>
          </cell>
          <cell r="C2816" t="str">
            <v>GRAVAMEN A LOS MOVIMIENTOS FINANCIEROS</v>
          </cell>
        </row>
        <row r="2817">
          <cell r="B2817" t="str">
            <v>2.3.8.01.51</v>
          </cell>
          <cell r="C2817" t="str">
            <v>IMPUESTO SOBRE VEHICULOS AUTOMOTORES</v>
          </cell>
        </row>
        <row r="2818">
          <cell r="B2818" t="str">
            <v>2.3.8.01.52</v>
          </cell>
          <cell r="C2818" t="str">
            <v>IMPUESTO PREDIAL UNIFICADO</v>
          </cell>
        </row>
        <row r="2819">
          <cell r="B2819" t="str">
            <v>2.3.8.01.53</v>
          </cell>
          <cell r="C2819" t="str">
            <v>IMPUESTO DE REGISTRO</v>
          </cell>
        </row>
        <row r="2820">
          <cell r="B2820" t="str">
            <v>2.3.8.01.54</v>
          </cell>
          <cell r="C2820" t="str">
            <v>IMPUESTO DE INDUSTRIA Y COMERCIO</v>
          </cell>
        </row>
        <row r="2821">
          <cell r="B2821" t="str">
            <v>2.3.8.01.55</v>
          </cell>
          <cell r="C2821" t="str">
            <v>IMPUESTO SOBRE DELINEACION URBANA</v>
          </cell>
        </row>
        <row r="2822">
          <cell r="B2822" t="str">
            <v>2.3.8.01.56</v>
          </cell>
          <cell r="C2822" t="str">
            <v>IMPUESTO DE ALUMBRADO PUBLICO</v>
          </cell>
        </row>
        <row r="2823">
          <cell r="B2823" t="str">
            <v>2.3.8.01.57</v>
          </cell>
          <cell r="C2823" t="str">
            <v>SOBRETASA BOMBERIL</v>
          </cell>
        </row>
        <row r="2824">
          <cell r="B2824" t="str">
            <v>2.3.8.01.58</v>
          </cell>
          <cell r="C2824" t="str">
            <v>SOBRETASA AMBIENTAL</v>
          </cell>
        </row>
        <row r="2825">
          <cell r="B2825" t="str">
            <v>2.3.8.01.59</v>
          </cell>
          <cell r="C2825" t="str">
            <v>IMPUESTO SOBRE TELEFONOS</v>
          </cell>
        </row>
        <row r="2826">
          <cell r="B2826" t="str">
            <v>2.3.8.01.60</v>
          </cell>
          <cell r="C2826" t="str">
            <v>IMPUESTO DE LOTERIAS FORANEAS</v>
          </cell>
        </row>
        <row r="2827">
          <cell r="B2827" t="str">
            <v>2.3.8.01.61</v>
          </cell>
          <cell r="C2827" t="str">
            <v>IMPUESTO A LA PUBLICIDAD EXTERIOR VISUAL</v>
          </cell>
        </row>
        <row r="2828">
          <cell r="B2828" t="str">
            <v>2.3.8.01.62</v>
          </cell>
          <cell r="C2828" t="str">
            <v>IMPUESTO DE TRANSPORTE POR OLEODUCTOS Y GASODUCTOS</v>
          </cell>
        </row>
        <row r="2829">
          <cell r="B2829" t="str">
            <v>2.3.8.01.63</v>
          </cell>
          <cell r="C2829" t="str">
            <v>IMPUESTO NACIONAL AL CARBONO</v>
          </cell>
        </row>
        <row r="2830">
          <cell r="B2830" t="str">
            <v>2.3.8.01.64</v>
          </cell>
          <cell r="C2830" t="str">
            <v>IMPUESTO SOBRE LAS VENTAS</v>
          </cell>
        </row>
        <row r="2831">
          <cell r="B2831" t="str">
            <v>2.3.8.01.99</v>
          </cell>
          <cell r="C2831" t="str">
            <v>IMPUESTOS A FAVOR DE GOBIERNOS EXTRANJEROS</v>
          </cell>
        </row>
        <row r="2832">
          <cell r="B2832" t="str">
            <v>2.3.8.02</v>
          </cell>
          <cell r="C2832" t="str">
            <v>ESTAMPILLAS</v>
          </cell>
        </row>
        <row r="2833">
          <cell r="B2833" t="str">
            <v>2.3.8.03</v>
          </cell>
          <cell r="C2833" t="str">
            <v>TASAS Y DERECHOS ADMINISTRATIVOS</v>
          </cell>
        </row>
        <row r="2834">
          <cell r="B2834" t="str">
            <v>2.3.8.04</v>
          </cell>
          <cell r="C2834" t="str">
            <v>CONTRIBUCIONES</v>
          </cell>
        </row>
        <row r="2835">
          <cell r="B2835" t="str">
            <v>2.3.8.04.01</v>
          </cell>
          <cell r="C2835" t="str">
            <v>CUOTA DE FISCALIZACION Y AUDITAJE</v>
          </cell>
        </row>
        <row r="2836">
          <cell r="B2836" t="str">
            <v>2.3.8.04.02</v>
          </cell>
          <cell r="C2836" t="str">
            <v>CONTRIBUCION - SUPERINTENDENCIA FINANCIERA DE COLOMBIA</v>
          </cell>
        </row>
        <row r="2837">
          <cell r="B2837" t="str">
            <v>2.3.8.04.03</v>
          </cell>
          <cell r="C2837" t="str">
            <v>CONTRIBUCION DE VALORIZACION</v>
          </cell>
        </row>
        <row r="2838">
          <cell r="B2838" t="str">
            <v>2.3.8.04.04</v>
          </cell>
          <cell r="C2838" t="str">
            <v>CONTRIBUCION SECTOR ELECTRICO</v>
          </cell>
        </row>
        <row r="2839">
          <cell r="B2839" t="str">
            <v>2.3.8.04.05</v>
          </cell>
          <cell r="C2839" t="str">
            <v xml:space="preserve">CONTRIBUCION - SUPERINTENDENCIA DE SERVICIOS PUBLICOS DOMICILIARIOS </v>
          </cell>
        </row>
        <row r="2840">
          <cell r="B2840" t="str">
            <v>2.3.8.04.06</v>
          </cell>
          <cell r="C2840" t="str">
            <v>CONTRIBUCION A LA COMISION DE REGULACION DE ENERGIA Y GAS - CREG</v>
          </cell>
        </row>
        <row r="2841">
          <cell r="B2841" t="str">
            <v>2.3.8.04.07</v>
          </cell>
          <cell r="C2841" t="str">
            <v>CONTRIBUCION DE VIGILANCIA - SUPERINTENDENCIA NACIONAL DE SALUD</v>
          </cell>
        </row>
        <row r="2842">
          <cell r="B2842" t="str">
            <v>2.3.8.04.08</v>
          </cell>
          <cell r="C2842" t="str">
            <v>CONTRIBUCION - FONDO DE APOYO FINANCIERO PARA LA ENERGIZACION DE LAS ZONAS NO INTERCONECTADAS-FAZNI</v>
          </cell>
        </row>
        <row r="2843">
          <cell r="B2843" t="str">
            <v>2.3.8.04.09</v>
          </cell>
          <cell r="C2843" t="str">
            <v xml:space="preserve">CONTRIBUCION SUPERINTENDENCIA DE PUERTOS Y TRANSPORTE </v>
          </cell>
        </row>
        <row r="2844">
          <cell r="B2844" t="str">
            <v>2.3.8.04.10</v>
          </cell>
          <cell r="C2844" t="str">
            <v>CONTRIBUCION A RTVC Y ORGANIZACIONES REGIONALES DE TELEVISION Y RADIODIFUSION</v>
          </cell>
        </row>
        <row r="2845">
          <cell r="B2845" t="str">
            <v>2.3.8.04.11</v>
          </cell>
          <cell r="C2845" t="str">
            <v>CONTRIBUCION PARAFISCAL PARA LA PROMOCION Y EL TURISMO</v>
          </cell>
        </row>
        <row r="2846">
          <cell r="B2846" t="str">
            <v>2.3.8.04.12</v>
          </cell>
          <cell r="C2846" t="str">
            <v>ARANCEL JUDICIAL CSJ- LEY 1653 DE 2013</v>
          </cell>
        </row>
        <row r="2847">
          <cell r="B2847" t="str">
            <v>2.3.8.04.13</v>
          </cell>
          <cell r="C2847" t="str">
            <v>CONTRIBUCION - FONDO DE COMPENSACION AMBIENTAL</v>
          </cell>
        </row>
        <row r="2848">
          <cell r="B2848" t="str">
            <v>2.3.8.04.14</v>
          </cell>
          <cell r="C2848" t="str">
            <v>CONTRIBUCION - COMITE PERMANENTE DE ESTRATIFICACION</v>
          </cell>
        </row>
        <row r="2849">
          <cell r="B2849" t="str">
            <v>2.3.8.04.15</v>
          </cell>
          <cell r="C2849" t="str">
            <v xml:space="preserve">CONTRIBUCION ADICIONAL - SUPERINTENDENCIA DE SERVICIOS PUBLICOS DOMICILIARIOS </v>
          </cell>
        </row>
        <row r="2850">
          <cell r="B2850" t="str">
            <v>2.3.8.04.16</v>
          </cell>
          <cell r="C2850" t="str">
            <v>CONTRIBUCION COMISIONES DE REGULACION DE AGUA - CRA</v>
          </cell>
        </row>
        <row r="2851">
          <cell r="B2851" t="str">
            <v>2.3.8.04.17</v>
          </cell>
          <cell r="C2851" t="str">
            <v>CONTRIBUCION - SUPERINTENDENCIA DE VIGILANCIA Y SEGURIDAD PRIVADA</v>
          </cell>
        </row>
        <row r="2852">
          <cell r="B2852" t="str">
            <v>2.3.8.04.18</v>
          </cell>
          <cell r="C2852" t="str">
            <v>CONTRIBUCION SUPERINTENDENCIA DE VIGILANCIA Y SEGURIDAD</v>
          </cell>
        </row>
        <row r="2853">
          <cell r="B2853" t="str">
            <v>2.3.8.04.19</v>
          </cell>
          <cell r="C2853" t="str">
            <v>CONTRIBUCION DE VIGILANCIA - SUPERINTENDENCIA DE INDUSTRIA Y COMERCIO</v>
          </cell>
        </row>
        <row r="2854">
          <cell r="B2854" t="str">
            <v>2.3.8.04.20</v>
          </cell>
          <cell r="C2854" t="str">
            <v>APORTE SOBRE POLIZAS DE SEGUROS - FONDO NACIONAL DE BOMBEROS DE COLOMBIA</v>
          </cell>
        </row>
        <row r="2855">
          <cell r="B2855" t="str">
            <v>2.3.8.04.21</v>
          </cell>
          <cell r="C2855" t="str">
            <v>FONSAT</v>
          </cell>
        </row>
        <row r="2856">
          <cell r="B2856" t="str">
            <v>2.3.8.04.22</v>
          </cell>
          <cell r="C2856" t="str">
            <v>CONTRIBUCION SOAT</v>
          </cell>
        </row>
        <row r="2857">
          <cell r="B2857" t="str">
            <v>2.3.8.04.23</v>
          </cell>
          <cell r="C2857" t="str">
            <v>FONDO NACIONAL DE RIESGOS AGROPECUARIOS</v>
          </cell>
        </row>
        <row r="2858">
          <cell r="B2858" t="str">
            <v>2.3.8.04.24</v>
          </cell>
          <cell r="C2858" t="str">
            <v>CONTRIBUCION - FONDO ESPECIAL DE BECAS DEL MINISTERIO DE MINAS Y ENERGIA</v>
          </cell>
        </row>
        <row r="2859">
          <cell r="B2859" t="str">
            <v>2.3.8.04.25</v>
          </cell>
          <cell r="C2859" t="str">
            <v>CONTRIBUCION - SUPERINTENDENCIA DEL SUBSIDIO FAMILIAR</v>
          </cell>
        </row>
        <row r="2860">
          <cell r="B2860" t="str">
            <v>2.3.8.04.26</v>
          </cell>
          <cell r="C2860" t="str">
            <v>APORTES FINANCIACION SISTEMA DE INFORMACION SUBSIDIO FAMILIAR DE VIVIENDA</v>
          </cell>
        </row>
        <row r="2861">
          <cell r="B2861" t="str">
            <v>2.3.8.04.27</v>
          </cell>
          <cell r="C2861" t="str">
            <v>CONTRIBUCION - SUPERINTENDENCIA DE SOCIEDADES</v>
          </cell>
        </row>
        <row r="2862">
          <cell r="B2862" t="str">
            <v>2.3.8.05</v>
          </cell>
          <cell r="C2862" t="str">
            <v>MULTAS, SANCIONES E INTERESES DE MORA</v>
          </cell>
        </row>
        <row r="2863">
          <cell r="B2863" t="str">
            <v>2.3.8.05.01</v>
          </cell>
          <cell r="C2863" t="str">
            <v>MULTAS Y SANCIONES</v>
          </cell>
        </row>
        <row r="2864">
          <cell r="B2864" t="str">
            <v>2.3.8.05.01.001</v>
          </cell>
          <cell r="C2864" t="str">
            <v>MULTAS SUPERINTENDENCIAS</v>
          </cell>
        </row>
        <row r="2865">
          <cell r="B2865" t="str">
            <v>2.3.8.05.01.002</v>
          </cell>
          <cell r="C2865" t="str">
            <v>MULTAS JUDICIALES</v>
          </cell>
        </row>
        <row r="2866">
          <cell r="B2866" t="str">
            <v>2.3.8.05.01.003</v>
          </cell>
          <cell r="C2866" t="str">
            <v>SANCIONES CONTRACTUALES</v>
          </cell>
        </row>
        <row r="2867">
          <cell r="B2867" t="str">
            <v>2.3.8.05.01.004</v>
          </cell>
          <cell r="C2867" t="str">
            <v>SANCIONES ADMINISTRATIVAS</v>
          </cell>
        </row>
        <row r="2868">
          <cell r="B2868" t="str">
            <v>2.3.8.05.01.005</v>
          </cell>
          <cell r="C2868" t="str">
            <v>SANCIONES TRIBUTARIAS</v>
          </cell>
        </row>
        <row r="2869">
          <cell r="B2869" t="str">
            <v>2.3.8.05.02</v>
          </cell>
          <cell r="C2869" t="str">
            <v>INTERESES DE MORA</v>
          </cell>
        </row>
        <row r="2870">
          <cell r="B2870" t="str">
            <v>2.4</v>
          </cell>
          <cell r="C2870" t="str">
            <v>GASTOS DE OPERACION COMERCIAL</v>
          </cell>
        </row>
        <row r="2871">
          <cell r="B2871" t="str">
            <v>2.4.1</v>
          </cell>
          <cell r="C2871" t="str">
            <v>GASTOS DE PERSONAL</v>
          </cell>
        </row>
        <row r="2872">
          <cell r="B2872" t="str">
            <v>2.4.1.01</v>
          </cell>
          <cell r="C2872" t="str">
            <v>PLANTA DE PERSONAL PERMANENTE</v>
          </cell>
        </row>
        <row r="2873">
          <cell r="B2873" t="str">
            <v>2.4.1.01.01</v>
          </cell>
          <cell r="C2873" t="str">
            <v>FACTORES CONSTITUTIVOS DE SALARIO</v>
          </cell>
        </row>
        <row r="2874">
          <cell r="B2874" t="str">
            <v>2.4.1.01.01.001</v>
          </cell>
          <cell r="C2874" t="str">
            <v>FACTORES SALARIALES COMUNES</v>
          </cell>
        </row>
        <row r="2875">
          <cell r="B2875" t="str">
            <v>2.4.1.01.01.001.01</v>
          </cell>
          <cell r="C2875" t="str">
            <v>SUELDO BASICO</v>
          </cell>
        </row>
        <row r="2876">
          <cell r="B2876" t="str">
            <v>2.4.1.01.01.001.02</v>
          </cell>
          <cell r="C2876" t="str">
            <v>HORAS EXTRAS, DOMINICALES, FESTIVOS Y RECARGOS</v>
          </cell>
        </row>
        <row r="2877">
          <cell r="B2877" t="str">
            <v>2.4.1.01.01.001.03</v>
          </cell>
          <cell r="C2877" t="str">
            <v>GASTOS DE REPRESENTACION</v>
          </cell>
        </row>
        <row r="2878">
          <cell r="B2878" t="str">
            <v>2.4.1.01.01.001.04</v>
          </cell>
          <cell r="C2878" t="str">
            <v>SUBSIDIO DE ALIMENTACION</v>
          </cell>
        </row>
        <row r="2879">
          <cell r="B2879" t="str">
            <v>2.4.1.01.01.001.05</v>
          </cell>
          <cell r="C2879" t="str">
            <v>AUXILIO DE TRANSPORTE</v>
          </cell>
        </row>
        <row r="2880">
          <cell r="B2880" t="str">
            <v>2.4.1.01.01.001.06</v>
          </cell>
          <cell r="C2880" t="str">
            <v>PRIMA DE SERVICIO</v>
          </cell>
        </row>
        <row r="2881">
          <cell r="B2881" t="str">
            <v>2.4.1.01.01.001.07</v>
          </cell>
          <cell r="C2881" t="str">
            <v>BONIFICACION POR SERVICIOS PRESTADOS</v>
          </cell>
        </row>
        <row r="2882">
          <cell r="B2882" t="str">
            <v>2.4.1.01.01.001.08</v>
          </cell>
          <cell r="C2882" t="str">
            <v>PRESTACIONES SOCIALES</v>
          </cell>
        </row>
        <row r="2883">
          <cell r="B2883" t="str">
            <v>2.4.1.01.01.001.08.01</v>
          </cell>
          <cell r="C2883" t="str">
            <v>PRIMA DE NAVIDAD</v>
          </cell>
        </row>
        <row r="2884">
          <cell r="B2884" t="str">
            <v>2.4.1.01.01.001.08.02</v>
          </cell>
          <cell r="C2884" t="str">
            <v>PRIMA DE VACACIONES</v>
          </cell>
        </row>
        <row r="2885">
          <cell r="B2885" t="str">
            <v>2.4.1.01.01.001.09</v>
          </cell>
          <cell r="C2885" t="str">
            <v>PRIMA TECNICA SALARIAL</v>
          </cell>
        </row>
        <row r="2886">
          <cell r="B2886" t="str">
            <v>2.4.1.01.01.001.10</v>
          </cell>
          <cell r="C2886" t="str">
            <v>VIATICOS DE LOS FUNCIONARIOS EN COMISION</v>
          </cell>
        </row>
        <row r="2887">
          <cell r="B2887" t="str">
            <v>2.4.1.01.01.001.12</v>
          </cell>
          <cell r="C2887" t="str">
            <v>AGUINALDO</v>
          </cell>
        </row>
        <row r="2888">
          <cell r="B2888" t="str">
            <v>2.4.1.01.01.001.13</v>
          </cell>
          <cell r="C2888" t="str">
            <v>AUXILIO DE CONECTIVIDAD DIGITAL</v>
          </cell>
        </row>
        <row r="2889">
          <cell r="B2889" t="str">
            <v>2.4.1.01.01.001.14</v>
          </cell>
          <cell r="C2889" t="str">
            <v>SALARIO INTEGRAL</v>
          </cell>
        </row>
        <row r="2890">
          <cell r="B2890" t="str">
            <v>2.4.1.01.01.002</v>
          </cell>
          <cell r="C2890" t="str">
            <v>FACTORES SALARIALES ESPECIALES</v>
          </cell>
        </row>
        <row r="2891">
          <cell r="B2891" t="str">
            <v>2.4.1.01.01.002.04</v>
          </cell>
          <cell r="C2891" t="str">
            <v>PRIMA SEMESTRAL</v>
          </cell>
        </row>
        <row r="2892">
          <cell r="B2892" t="str">
            <v>2.4.1.01.01.002.06</v>
          </cell>
          <cell r="C2892" t="str">
            <v>PRIMAS EXTRAORDINARIAS</v>
          </cell>
        </row>
        <row r="2893">
          <cell r="B2893" t="str">
            <v>2.4.1.01.01.002.12</v>
          </cell>
          <cell r="C2893" t="str">
            <v>PRIMA DE ANTIGÃœEDAD</v>
          </cell>
        </row>
        <row r="2894">
          <cell r="B2894" t="str">
            <v>2.4.1.01.01.002.12.01</v>
          </cell>
          <cell r="C2894" t="str">
            <v xml:space="preserve">BENEFICIOS A LOS EMPLEADOS A CORTO PLAZO </v>
          </cell>
        </row>
        <row r="2895">
          <cell r="B2895" t="str">
            <v>2.4.1.01.01.002.12.02</v>
          </cell>
          <cell r="C2895" t="str">
            <v>BENEFICIOS A LOS EMPLEADOS A LARGO PLAZO</v>
          </cell>
        </row>
        <row r="2896">
          <cell r="B2896" t="str">
            <v>2.4.1.01.01.002.16</v>
          </cell>
          <cell r="C2896" t="str">
            <v>SOBRESUELDO</v>
          </cell>
        </row>
        <row r="2897">
          <cell r="B2897" t="str">
            <v>2.4.1.01.01.002.18</v>
          </cell>
          <cell r="C2897" t="str">
            <v>PRIMA DE DESGASTE Y ALTO RIESGO VISUAL</v>
          </cell>
        </row>
        <row r="2898">
          <cell r="B2898" t="str">
            <v>2.4.1.01.01.002.21</v>
          </cell>
          <cell r="C2898" t="str">
            <v>QUINQUENIOS</v>
          </cell>
        </row>
        <row r="2899">
          <cell r="B2899" t="str">
            <v>2.4.1.01.01.002.21.01</v>
          </cell>
          <cell r="C2899" t="str">
            <v>BENEFICIOS A LOS EMPLEADOS A LARGO PLAZO</v>
          </cell>
        </row>
        <row r="2900">
          <cell r="B2900" t="str">
            <v>2.4.1.01.01.002.21.02</v>
          </cell>
          <cell r="C2900" t="str">
            <v>BENEFICIOS A LOS EMPLEADOS A LARGO PLAZO</v>
          </cell>
        </row>
        <row r="2901">
          <cell r="B2901" t="str">
            <v>2.4.1.01.01.002.26</v>
          </cell>
          <cell r="C2901" t="str">
            <v>PRIMA DE VUELO</v>
          </cell>
        </row>
        <row r="2902">
          <cell r="B2902" t="str">
            <v>2.4.1.01.01.002.36</v>
          </cell>
          <cell r="C2902" t="str">
            <v>PRIMA DE RIESGO</v>
          </cell>
        </row>
        <row r="2903">
          <cell r="B2903" t="str">
            <v>2.4.1.01.01.002.37</v>
          </cell>
          <cell r="C2903" t="str">
            <v>REMUNERACION SORTEO SEMANAL</v>
          </cell>
        </row>
        <row r="2904">
          <cell r="B2904" t="str">
            <v>2.4.1.01.01.002.38</v>
          </cell>
          <cell r="C2904" t="str">
            <v>VACACIONES</v>
          </cell>
        </row>
        <row r="2905">
          <cell r="B2905" t="str">
            <v>2.4.1.01.01.002.39</v>
          </cell>
          <cell r="C2905" t="str">
            <v>PRIMA DE VIDA CARA</v>
          </cell>
        </row>
        <row r="2906">
          <cell r="B2906" t="str">
            <v>2.4.1.01.02</v>
          </cell>
          <cell r="C2906" t="str">
            <v>CONTRIBUCIONES INHERENTES A LA NOMINA</v>
          </cell>
        </row>
        <row r="2907">
          <cell r="B2907" t="str">
            <v>2.4.1.01.02.001</v>
          </cell>
          <cell r="C2907" t="str">
            <v>APORTES A LA SEGURIDAD SOCIAL EN PENSIONES</v>
          </cell>
        </row>
        <row r="2908">
          <cell r="B2908" t="str">
            <v>2.4.1.01.02.002</v>
          </cell>
          <cell r="C2908" t="str">
            <v>APORTES A LA SEGURIDAD SOCIAL EN SALUD</v>
          </cell>
        </row>
        <row r="2909">
          <cell r="B2909" t="str">
            <v>2.4.1.01.02.003</v>
          </cell>
          <cell r="C2909" t="str">
            <v xml:space="preserve">APORTES DE CESANTIAS </v>
          </cell>
        </row>
        <row r="2910">
          <cell r="B2910" t="str">
            <v>2.4.1.01.02.004</v>
          </cell>
          <cell r="C2910" t="str">
            <v>APORTES A CAJAS DE COMPENSACION FAMILIAR</v>
          </cell>
        </row>
        <row r="2911">
          <cell r="B2911" t="str">
            <v>2.4.1.01.02.005</v>
          </cell>
          <cell r="C2911" t="str">
            <v>APORTES GENERALES AL SISTEMA DE RIESGOS LABORALES</v>
          </cell>
        </row>
        <row r="2912">
          <cell r="B2912" t="str">
            <v>2.4.1.01.02.006</v>
          </cell>
          <cell r="C2912" t="str">
            <v>APORTES AL ICBF</v>
          </cell>
        </row>
        <row r="2913">
          <cell r="B2913" t="str">
            <v>2.4.1.01.02.007</v>
          </cell>
          <cell r="C2913" t="str">
            <v>APORTES AL SENA</v>
          </cell>
        </row>
        <row r="2914">
          <cell r="B2914" t="str">
            <v>2.4.1.01.02.008</v>
          </cell>
          <cell r="C2914" t="str">
            <v>APORTES A LA ESAP</v>
          </cell>
        </row>
        <row r="2915">
          <cell r="B2915" t="str">
            <v>2.4.1.01.02.009</v>
          </cell>
          <cell r="C2915" t="str">
            <v>APORTES A ESCUELAS INDUSTRIALES E INSTITUTOS TECNICOS</v>
          </cell>
        </row>
        <row r="2916">
          <cell r="B2916" t="str">
            <v>2.4.1.01.03</v>
          </cell>
          <cell r="C2916" t="str">
            <v>REMUNERACIONES NO CONSTITUTIVAS DE FACTOR SALARIAL</v>
          </cell>
        </row>
        <row r="2917">
          <cell r="B2917" t="str">
            <v>2.4.1.01.03.001</v>
          </cell>
          <cell r="C2917" t="str">
            <v>PRESTACIONES SOCIALES</v>
          </cell>
        </row>
        <row r="2918">
          <cell r="B2918" t="str">
            <v>2.4.1.01.03.001.01</v>
          </cell>
          <cell r="C2918" t="str">
            <v>VACACIONES</v>
          </cell>
        </row>
        <row r="2919">
          <cell r="B2919" t="str">
            <v>2.4.1.01.03.001.02</v>
          </cell>
          <cell r="C2919" t="str">
            <v>INDEMNIZACION POR VACACIONES</v>
          </cell>
        </row>
        <row r="2920">
          <cell r="B2920" t="str">
            <v>2.4.1.01.03.001.03</v>
          </cell>
          <cell r="C2920" t="str">
            <v>BONIFICACION ESPECIAL DE RECREACION</v>
          </cell>
        </row>
        <row r="2921">
          <cell r="B2921" t="str">
            <v>2.4.1.01.03.002</v>
          </cell>
          <cell r="C2921" t="str">
            <v>BONIFICACION DE DIRECCION</v>
          </cell>
        </row>
        <row r="2922">
          <cell r="B2922" t="str">
            <v>2.4.1.01.03.009</v>
          </cell>
          <cell r="C2922" t="str">
            <v>PRIMA TECNICA NO SALARIAL</v>
          </cell>
        </row>
        <row r="2923">
          <cell r="B2923" t="str">
            <v>2.4.1.01.03.012</v>
          </cell>
          <cell r="C2923" t="str">
            <v>PRIMA DE RIESGO</v>
          </cell>
        </row>
        <row r="2924">
          <cell r="B2924" t="str">
            <v>2.4.1.01.03.020</v>
          </cell>
          <cell r="C2924" t="str">
            <v>ESTIMULOS A LOS EMPLEADOS DEL ESTADO</v>
          </cell>
        </row>
        <row r="2925">
          <cell r="B2925" t="str">
            <v>2.4.1.01.03.023</v>
          </cell>
          <cell r="C2925" t="str">
            <v>PRIMA DE COORDINACION</v>
          </cell>
        </row>
        <row r="2926">
          <cell r="B2926" t="str">
            <v>2.4.1.01.03.029</v>
          </cell>
          <cell r="C2926" t="str">
            <v>BONIFICACION POR SEGURO DE VIDA COLECTIVO</v>
          </cell>
        </row>
        <row r="2927">
          <cell r="B2927" t="str">
            <v>2.4.1.01.03.043</v>
          </cell>
          <cell r="C2927" t="str">
            <v>QUINQUENIOS</v>
          </cell>
        </row>
        <row r="2928">
          <cell r="B2928" t="str">
            <v>2.4.1.01.03.043.01</v>
          </cell>
          <cell r="C2928" t="str">
            <v xml:space="preserve">BENEFICIOS A LOS EMPLEADOS A CORTO PLAZO </v>
          </cell>
        </row>
        <row r="2929">
          <cell r="B2929" t="str">
            <v>2.4.1.01.03.043.02</v>
          </cell>
          <cell r="C2929" t="str">
            <v xml:space="preserve">BENEFICIOS A LOS EMPLEADOS A LARGO PLAZO </v>
          </cell>
        </row>
        <row r="2930">
          <cell r="B2930" t="str">
            <v>2.4.1.01.03.052</v>
          </cell>
          <cell r="C2930" t="str">
            <v>BONOS ESCOLARES Y NAVIDEÃ‘OS</v>
          </cell>
        </row>
        <row r="2931">
          <cell r="B2931" t="str">
            <v>2.4.1.01.03.069</v>
          </cell>
          <cell r="C2931" t="str">
            <v>APOYO DE SOSTENIMIENTO APRENDICES BAJO MODALIDAD DE CONTRATO DE APRENDIZAJE</v>
          </cell>
        </row>
        <row r="2932">
          <cell r="B2932" t="str">
            <v>2.4.1.01.03.072</v>
          </cell>
          <cell r="C2932" t="str">
            <v>PRIMA DE MATRIMONIO</v>
          </cell>
        </row>
        <row r="2933">
          <cell r="B2933" t="str">
            <v>2.4.1.01.03.073</v>
          </cell>
          <cell r="C2933" t="str">
            <v>PRIMA DE NACIMIENTO</v>
          </cell>
        </row>
        <row r="2934">
          <cell r="B2934" t="str">
            <v>2.4.1.01.03.074</v>
          </cell>
          <cell r="C2934" t="str">
            <v>PRIMA SEMESTRAL</v>
          </cell>
        </row>
        <row r="2935">
          <cell r="B2935" t="str">
            <v>2.4.1.01.03.076</v>
          </cell>
          <cell r="C2935" t="str">
            <v>GASTOS DE REPRESENTACION</v>
          </cell>
        </row>
        <row r="2936">
          <cell r="B2936" t="str">
            <v>2.4.1.01.03.077</v>
          </cell>
          <cell r="C2936" t="str">
            <v>SUBSIDIO DE ANTEOJOS</v>
          </cell>
        </row>
        <row r="2937">
          <cell r="B2937" t="str">
            <v>2.4.1.01.03.079</v>
          </cell>
          <cell r="C2937" t="str">
            <v>PRIMA DE ALIMENTACION</v>
          </cell>
        </row>
        <row r="2938">
          <cell r="B2938" t="str">
            <v>2.4.1.01.03.083</v>
          </cell>
          <cell r="C2938" t="str">
            <v>AUXILIO DE MOVILIZACION</v>
          </cell>
        </row>
        <row r="2939">
          <cell r="B2939" t="str">
            <v>2.4.1.01.03.093</v>
          </cell>
          <cell r="C2939" t="str">
            <v>PRIMA O AUXILIO DE MATERNIDAD</v>
          </cell>
        </row>
        <row r="2940">
          <cell r="B2940" t="str">
            <v>2.4.1.01.03.104</v>
          </cell>
          <cell r="C2940" t="str">
            <v>INCENTIVO POR JUBILACION</v>
          </cell>
        </row>
        <row r="2941">
          <cell r="B2941" t="str">
            <v>2.4.1.01.03.106</v>
          </cell>
          <cell r="C2941" t="str">
            <v>AUXILIOS MEDICOS</v>
          </cell>
        </row>
        <row r="2942">
          <cell r="B2942" t="str">
            <v>2.4.1.01.03.107</v>
          </cell>
          <cell r="C2942" t="str">
            <v>AUXILIOS EDUCATIVOS</v>
          </cell>
        </row>
        <row r="2943">
          <cell r="B2943" t="str">
            <v>2.4.1.01.03.108</v>
          </cell>
          <cell r="C2943" t="str">
            <v>AUXILIOS POR ANTIGÃœEDAD</v>
          </cell>
        </row>
        <row r="2944">
          <cell r="B2944" t="str">
            <v>2.4.1.01.03.109</v>
          </cell>
          <cell r="C2944" t="str">
            <v>AUXILIOS PARA DESPLAZAMIENTO</v>
          </cell>
        </row>
        <row r="2945">
          <cell r="B2945" t="str">
            <v>2.4.1.01.03.110</v>
          </cell>
          <cell r="C2945" t="str">
            <v>PRIMA COMPENSATORIA</v>
          </cell>
        </row>
        <row r="2946">
          <cell r="B2946" t="str">
            <v>2.4.1.01.03.111</v>
          </cell>
          <cell r="C2946" t="str">
            <v>BONIFICACION POR ALTO RIESGO</v>
          </cell>
        </row>
        <row r="2947">
          <cell r="B2947" t="str">
            <v>2.4.1.01.03.112</v>
          </cell>
          <cell r="C2947" t="str">
            <v>PRIMA DE ANTIGÃœEDAD</v>
          </cell>
        </row>
        <row r="2948">
          <cell r="B2948" t="str">
            <v>2.4.1.01.03.113</v>
          </cell>
          <cell r="C2948" t="str">
            <v>BONIFICACION ESPECIAL DE GESTION</v>
          </cell>
        </row>
        <row r="2949">
          <cell r="B2949" t="str">
            <v>2.4.1.01.03.114</v>
          </cell>
          <cell r="C2949" t="str">
            <v>PRIMA DE VACACIONES EXTRALEGAL</v>
          </cell>
        </row>
        <row r="2950">
          <cell r="B2950" t="str">
            <v>2.4.1.01.03.115</v>
          </cell>
          <cell r="C2950" t="str">
            <v>BONIFICACION PERMANENTE EXTRALEGAL</v>
          </cell>
        </row>
        <row r="2951">
          <cell r="B2951" t="str">
            <v>2.4.1.01.03.116</v>
          </cell>
          <cell r="C2951" t="str">
            <v>PRIMA EXTRALEGAL POR DISPONIBILIDAD BASE OPERACIONAL</v>
          </cell>
        </row>
        <row r="2952">
          <cell r="B2952" t="str">
            <v>2.4.1.01.03.117</v>
          </cell>
          <cell r="C2952" t="str">
            <v>BONIFICACION EXTRALEGAL POR DIRECCION PARA LOS DIRECTORES MILITARES</v>
          </cell>
        </row>
        <row r="2953">
          <cell r="B2953" t="str">
            <v>2.4.1.01.03.118</v>
          </cell>
          <cell r="C2953" t="str">
            <v>PRIMA DE INSTRUCCION</v>
          </cell>
        </row>
        <row r="2954">
          <cell r="B2954" t="str">
            <v>2.4.1.01.03.119</v>
          </cell>
          <cell r="C2954" t="str">
            <v>PARTICIPACION EN UTILIDADES</v>
          </cell>
        </row>
        <row r="2955">
          <cell r="B2955" t="str">
            <v>2.4.1.01.03.120</v>
          </cell>
          <cell r="C2955" t="str">
            <v>PRIMA DE SERVICIOS</v>
          </cell>
        </row>
        <row r="2956">
          <cell r="B2956" t="str">
            <v>2.4.1.01.03.121</v>
          </cell>
          <cell r="C2956" t="str">
            <v>AUXILIO COMPENSATORIO DE COSTOS DE SERVICIOS PÚBLICOS</v>
          </cell>
        </row>
        <row r="2957">
          <cell r="B2957" t="str">
            <v>2.4.1.01.03.122</v>
          </cell>
          <cell r="C2957" t="str">
            <v>REMUNERACIÓN POR DEFUNCIÓN</v>
          </cell>
        </row>
        <row r="2958">
          <cell r="B2958" t="str">
            <v>2.4.1.01.03.123</v>
          </cell>
          <cell r="C2958" t="str">
            <v>AUXILIOS SALUD VISUAL</v>
          </cell>
        </row>
        <row r="2959">
          <cell r="B2959" t="str">
            <v>2.4.1.01.03.124</v>
          </cell>
          <cell r="C2959" t="str">
            <v>AUXILIOS SALUD DENTAL</v>
          </cell>
        </row>
        <row r="2960">
          <cell r="B2960" t="str">
            <v>2.4.1.01.03.125</v>
          </cell>
          <cell r="C2960" t="str">
            <v>AUXILIOS SALUD AUDITIVA</v>
          </cell>
        </row>
        <row r="2961">
          <cell r="B2961" t="str">
            <v>2.4.1.01.03.126</v>
          </cell>
          <cell r="C2961" t="str">
            <v>AUXILIOS PARA RECREACIÓN</v>
          </cell>
        </row>
        <row r="2962">
          <cell r="B2962" t="str">
            <v>2.4.1.01.03.127</v>
          </cell>
          <cell r="C2962" t="str">
            <v>PRIMA ESPECIAL</v>
          </cell>
        </row>
        <row r="2963">
          <cell r="B2963" t="str">
            <v>2.4.1.01.03.128</v>
          </cell>
          <cell r="C2963" t="str">
            <v>BONIFICACIÓN A LA EXCELENCIA</v>
          </cell>
        </row>
        <row r="2964">
          <cell r="B2964" t="str">
            <v>2.4.1.01.03.129</v>
          </cell>
          <cell r="C2964" t="str">
            <v>BONIFICACIÓN POR PERMANENCIA</v>
          </cell>
        </row>
        <row r="2965">
          <cell r="B2965" t="str">
            <v>2.4.1.01.03.130</v>
          </cell>
          <cell r="C2965" t="str">
            <v>BONIFICACIÓN PARA LA ASISTENCIA FAMILIAR</v>
          </cell>
        </row>
        <row r="2966">
          <cell r="B2966" t="str">
            <v>2.4.1.02</v>
          </cell>
          <cell r="C2966" t="str">
            <v>PERSONAL SUPERNUMERARIO Y PLANTA TEMPORAL</v>
          </cell>
        </row>
        <row r="2967">
          <cell r="B2967" t="str">
            <v>2.4.1.02.01</v>
          </cell>
          <cell r="C2967" t="str">
            <v>FACTORES CONSTITUTIVOS DE SALARIO</v>
          </cell>
        </row>
        <row r="2968">
          <cell r="B2968" t="str">
            <v>2.4.1.02.01.001</v>
          </cell>
          <cell r="C2968" t="str">
            <v>FACTORES SALARIALES COMUNES</v>
          </cell>
        </row>
        <row r="2969">
          <cell r="B2969" t="str">
            <v>2.4.1.02.01.001.01</v>
          </cell>
          <cell r="C2969" t="str">
            <v>SUELDO BASICO</v>
          </cell>
        </row>
        <row r="2970">
          <cell r="B2970" t="str">
            <v>2.4.1.02.01.001.02</v>
          </cell>
          <cell r="C2970" t="str">
            <v>HORAS EXTRAS, DOMINICALES, FESTIVOS Y RECARGOS</v>
          </cell>
        </row>
        <row r="2971">
          <cell r="B2971" t="str">
            <v>2.4.1.02.01.001.03</v>
          </cell>
          <cell r="C2971" t="str">
            <v>GASTOS DE REPRESENTACION</v>
          </cell>
        </row>
        <row r="2972">
          <cell r="B2972" t="str">
            <v>2.4.1.02.01.001.04</v>
          </cell>
          <cell r="C2972" t="str">
            <v>SUBSIDIO DE ALIMENTACION</v>
          </cell>
        </row>
        <row r="2973">
          <cell r="B2973" t="str">
            <v>2.4.1.02.01.001.05</v>
          </cell>
          <cell r="C2973" t="str">
            <v>AUXILIO DE TRANSPORTE</v>
          </cell>
        </row>
        <row r="2974">
          <cell r="B2974" t="str">
            <v>2.4.1.02.01.001.06</v>
          </cell>
          <cell r="C2974" t="str">
            <v>PRIMA DE SERVICIO</v>
          </cell>
        </row>
        <row r="2975">
          <cell r="B2975" t="str">
            <v>2.4.1.02.01.001.07</v>
          </cell>
          <cell r="C2975" t="str">
            <v>BONIFICACION POR SERVICIOS PRESTADOS</v>
          </cell>
        </row>
        <row r="2976">
          <cell r="B2976" t="str">
            <v>2.4.1.02.01.001.08</v>
          </cell>
          <cell r="C2976" t="str">
            <v>PRESTACIONES SOCIALES</v>
          </cell>
        </row>
        <row r="2977">
          <cell r="B2977" t="str">
            <v>2.4.1.02.01.001.08.01</v>
          </cell>
          <cell r="C2977" t="str">
            <v>PRIMA DE NAVIDAD</v>
          </cell>
        </row>
        <row r="2978">
          <cell r="B2978" t="str">
            <v>2.4.1.02.01.001.08.02</v>
          </cell>
          <cell r="C2978" t="str">
            <v>PRIMA DE VACACIONES</v>
          </cell>
        </row>
        <row r="2979">
          <cell r="B2979" t="str">
            <v>2.4.1.02.01.001.09</v>
          </cell>
          <cell r="C2979" t="str">
            <v>PRIMA TECNICA SALARIAL</v>
          </cell>
        </row>
        <row r="2980">
          <cell r="B2980" t="str">
            <v>2.4.1.02.01.001.10</v>
          </cell>
          <cell r="C2980" t="str">
            <v>VIATICOS DE LOS FUNCIONARIOS EN COMISION</v>
          </cell>
        </row>
        <row r="2981">
          <cell r="B2981" t="str">
            <v>2.4.1.02.01.001.11</v>
          </cell>
          <cell r="C2981" t="str">
            <v>AUXILIO DE CONECTIVIDAD DIGITAL</v>
          </cell>
        </row>
        <row r="2982">
          <cell r="B2982" t="str">
            <v>2.4.1.02.01.002</v>
          </cell>
          <cell r="C2982" t="str">
            <v>FACTORES SALARIALES ESPECIALES</v>
          </cell>
        </row>
        <row r="2983">
          <cell r="B2983" t="str">
            <v>2.4.1.02.01.002.04</v>
          </cell>
          <cell r="C2983" t="str">
            <v>PRIMA SEMESTRAL</v>
          </cell>
        </row>
        <row r="2984">
          <cell r="B2984" t="str">
            <v>2.4.1.02.01.002.12</v>
          </cell>
          <cell r="C2984" t="str">
            <v>PRIMA DE ANTIGÃœEDAD</v>
          </cell>
        </row>
        <row r="2985">
          <cell r="B2985" t="str">
            <v>2.4.1.02.01.002.12.01</v>
          </cell>
          <cell r="C2985" t="str">
            <v xml:space="preserve">BENEFICIOS A LOS EMPLEADOS A CORTO PLAZO </v>
          </cell>
        </row>
        <row r="2986">
          <cell r="B2986" t="str">
            <v>2.4.1.02.01.002.12.02</v>
          </cell>
          <cell r="C2986" t="str">
            <v>BENEFICIOS A LOS EMPLEADOS A LARGO PLAZO</v>
          </cell>
        </row>
        <row r="2987">
          <cell r="B2987" t="str">
            <v>2.4.1.02.01.002.17</v>
          </cell>
          <cell r="C2987" t="str">
            <v>PRIMA DE DESGASTE Y ALTO RIESGO VISUAL</v>
          </cell>
        </row>
        <row r="2988">
          <cell r="B2988" t="str">
            <v>2.4.1.02.01.002.21</v>
          </cell>
          <cell r="C2988" t="str">
            <v>QUINQUENIOS</v>
          </cell>
        </row>
        <row r="2989">
          <cell r="B2989" t="str">
            <v>2.4.1.02.01.002.21.01</v>
          </cell>
          <cell r="C2989" t="str">
            <v>BENEFICIOS A LOS EMPLEADOS A CORTO PLAZO</v>
          </cell>
        </row>
        <row r="2990">
          <cell r="B2990" t="str">
            <v>2.4.1.02.01.002.21.02</v>
          </cell>
          <cell r="C2990" t="str">
            <v>BENEFICIOS A LOS EMPLEADOS A LARGO PLAZO</v>
          </cell>
        </row>
        <row r="2991">
          <cell r="B2991" t="str">
            <v>2.4.1.02.01.002.27</v>
          </cell>
          <cell r="C2991" t="str">
            <v>PRIMA DE VUELO</v>
          </cell>
        </row>
        <row r="2992">
          <cell r="B2992" t="str">
            <v>2.4.1.02.01.002.32</v>
          </cell>
          <cell r="C2992" t="str">
            <v>PRIMA DE RIESGO</v>
          </cell>
        </row>
        <row r="2993">
          <cell r="B2993" t="str">
            <v>2.4.1.02.01.002.33</v>
          </cell>
          <cell r="C2993" t="str">
            <v>REMUNERACION SORTEO SEMANAL</v>
          </cell>
        </row>
        <row r="2994">
          <cell r="B2994" t="str">
            <v>2.4.1.02.01.002.34</v>
          </cell>
          <cell r="C2994" t="str">
            <v>VACACIONES</v>
          </cell>
        </row>
        <row r="2995">
          <cell r="B2995" t="str">
            <v>2.4.1.02.01.002.35</v>
          </cell>
          <cell r="C2995" t="str">
            <v>PRIMA DE CLIMA O DE CALOR</v>
          </cell>
        </row>
        <row r="2996">
          <cell r="B2996" t="str">
            <v>2.4.1.02.01.002.36</v>
          </cell>
          <cell r="C2996" t="str">
            <v>PRIMA MÓVIL</v>
          </cell>
        </row>
        <row r="2997">
          <cell r="B2997" t="str">
            <v>2.4.1.02.01.002.37</v>
          </cell>
          <cell r="C2997" t="str">
            <v>PRIMA DE VIDA CARA</v>
          </cell>
        </row>
        <row r="2998">
          <cell r="B2998" t="str">
            <v>2.4.1.02.02</v>
          </cell>
          <cell r="C2998" t="str">
            <v>CONTRIBUCIONES INHERENTES A LA NOMINA</v>
          </cell>
        </row>
        <row r="2999">
          <cell r="B2999" t="str">
            <v>2.4.1.02.02.001</v>
          </cell>
          <cell r="C2999" t="str">
            <v>APORTES A LA SEGURIDAD SOCIAL EN PENSIONES</v>
          </cell>
        </row>
        <row r="3000">
          <cell r="B3000" t="str">
            <v>2.4.1.02.02.002</v>
          </cell>
          <cell r="C3000" t="str">
            <v>APORTES A LA SEGURIDAD SOCIAL EN SALUD</v>
          </cell>
        </row>
        <row r="3001">
          <cell r="B3001" t="str">
            <v>2.4.1.02.02.003</v>
          </cell>
          <cell r="C3001" t="str">
            <v xml:space="preserve">APORTES DE CESANTIAS </v>
          </cell>
        </row>
        <row r="3002">
          <cell r="B3002" t="str">
            <v>2.4.1.02.02.004</v>
          </cell>
          <cell r="C3002" t="str">
            <v>APORTES A CAJAS DE COMPENSACION FAMILIAR</v>
          </cell>
        </row>
        <row r="3003">
          <cell r="B3003" t="str">
            <v>2.4.1.02.02.005</v>
          </cell>
          <cell r="C3003" t="str">
            <v>APORTES GENERALES AL SISTEMA DE RIESGOS LABORALES</v>
          </cell>
        </row>
        <row r="3004">
          <cell r="B3004" t="str">
            <v>2.4.1.02.02.006</v>
          </cell>
          <cell r="C3004" t="str">
            <v>APORTES AL ICBF</v>
          </cell>
        </row>
        <row r="3005">
          <cell r="B3005" t="str">
            <v>2.4.1.02.02.007</v>
          </cell>
          <cell r="C3005" t="str">
            <v>APORTES AL SENA</v>
          </cell>
        </row>
        <row r="3006">
          <cell r="B3006" t="str">
            <v>2.4.1.02.02.008</v>
          </cell>
          <cell r="C3006" t="str">
            <v>APORTES A LA ESAP</v>
          </cell>
        </row>
        <row r="3007">
          <cell r="B3007" t="str">
            <v>2.4.1.02.02.009</v>
          </cell>
          <cell r="C3007" t="str">
            <v>APORTES A ESCUELAS INDUSTRIALES E INSTITUTOS TECNICOS</v>
          </cell>
        </row>
        <row r="3008">
          <cell r="B3008" t="str">
            <v>2.4.1.02.03</v>
          </cell>
          <cell r="C3008" t="str">
            <v>REMUNERACIONES NO CONSTITUTIVAS DE FACTOR SALARIAL</v>
          </cell>
        </row>
        <row r="3009">
          <cell r="B3009" t="str">
            <v>2.4.1.02.03.001</v>
          </cell>
          <cell r="C3009" t="str">
            <v>PRESTACIONES SOCIALES</v>
          </cell>
        </row>
        <row r="3010">
          <cell r="B3010" t="str">
            <v>2.4.1.02.03.001.01</v>
          </cell>
          <cell r="C3010" t="str">
            <v>VACACIONES</v>
          </cell>
        </row>
        <row r="3011">
          <cell r="B3011" t="str">
            <v>2.4.1.02.03.001.02</v>
          </cell>
          <cell r="C3011" t="str">
            <v>INDEMNIZACION POR VACACIONES</v>
          </cell>
        </row>
        <row r="3012">
          <cell r="B3012" t="str">
            <v>2.4.1.02.03.001.03</v>
          </cell>
          <cell r="C3012" t="str">
            <v>BONIFICACION ESPECIAL DE RECREACION</v>
          </cell>
        </row>
        <row r="3013">
          <cell r="B3013" t="str">
            <v>2.4.1.02.03.002</v>
          </cell>
          <cell r="C3013" t="str">
            <v>PRIMA TECNICA NO SALARIAL</v>
          </cell>
        </row>
        <row r="3014">
          <cell r="B3014" t="str">
            <v>2.4.1.02.03.005</v>
          </cell>
          <cell r="C3014" t="str">
            <v>PRIMA DE RIESGO</v>
          </cell>
        </row>
        <row r="3015">
          <cell r="B3015" t="str">
            <v>2.4.1.02.03.007</v>
          </cell>
          <cell r="C3015" t="str">
            <v>PRIMA DE DIRECCION</v>
          </cell>
        </row>
        <row r="3016">
          <cell r="B3016" t="str">
            <v>2.4.1.02.03.013</v>
          </cell>
          <cell r="C3016" t="str">
            <v>ESTIMULOS A LOS EMPLEADOS DEL ESTADO</v>
          </cell>
        </row>
        <row r="3017">
          <cell r="B3017" t="str">
            <v>2.4.1.02.03.016</v>
          </cell>
          <cell r="C3017" t="str">
            <v>PRIMA DE COORDINACION</v>
          </cell>
        </row>
        <row r="3018">
          <cell r="B3018" t="str">
            <v>2.4.1.02.03.030</v>
          </cell>
          <cell r="C3018" t="str">
            <v>BONIFICACION DE DIRECCION</v>
          </cell>
        </row>
        <row r="3019">
          <cell r="B3019" t="str">
            <v>2.4.1.02.03.036</v>
          </cell>
          <cell r="C3019" t="str">
            <v>QUINQUENIOS</v>
          </cell>
        </row>
        <row r="3020">
          <cell r="B3020" t="str">
            <v>2.4.1.02.03.036.01</v>
          </cell>
          <cell r="C3020" t="str">
            <v xml:space="preserve">BENEFICIOS A LOS EMPLEADOS A CORTO PLAZO </v>
          </cell>
        </row>
        <row r="3021">
          <cell r="B3021" t="str">
            <v>2.4.1.02.03.036.02</v>
          </cell>
          <cell r="C3021" t="str">
            <v xml:space="preserve">BENEFICIOS A LOS EMPLEADOS A LARGO PLAZO </v>
          </cell>
        </row>
        <row r="3022">
          <cell r="B3022" t="str">
            <v>2.4.1.02.03.044</v>
          </cell>
          <cell r="C3022" t="str">
            <v>PRIMA SECRETARIAL</v>
          </cell>
        </row>
        <row r="3023">
          <cell r="B3023" t="str">
            <v>2.4.1.02.03.046</v>
          </cell>
          <cell r="C3023" t="str">
            <v>BONOS ESCOLARES Y NAVIDEÃ‘OS</v>
          </cell>
        </row>
        <row r="3024">
          <cell r="B3024" t="str">
            <v>2.4.1.02.03.062</v>
          </cell>
          <cell r="C3024" t="str">
            <v>APOYO DE SOSTENIMIENTO APRENDICES BAJO MODALIDAD DE CONTRATO DE APRENDIZAJE</v>
          </cell>
        </row>
        <row r="3025">
          <cell r="B3025" t="str">
            <v>2.4.1.02.03.065</v>
          </cell>
          <cell r="C3025" t="str">
            <v>PRIMA DE MATRIMONIO</v>
          </cell>
        </row>
        <row r="3026">
          <cell r="B3026" t="str">
            <v>2.4.1.02.03.066</v>
          </cell>
          <cell r="C3026" t="str">
            <v>PRIMA DE NACIMIENTO</v>
          </cell>
        </row>
        <row r="3027">
          <cell r="B3027" t="str">
            <v>2.4.1.02.03.069</v>
          </cell>
          <cell r="C3027" t="str">
            <v>GASTOS DE REPRESENTACION</v>
          </cell>
        </row>
        <row r="3028">
          <cell r="B3028" t="str">
            <v>2.4.1.02.03.070</v>
          </cell>
          <cell r="C3028" t="str">
            <v>SUBSIDIO DE ANTEOJOS</v>
          </cell>
        </row>
        <row r="3029">
          <cell r="B3029" t="str">
            <v>2.4.1.02.03.076</v>
          </cell>
          <cell r="C3029" t="str">
            <v>AUXILIO DE MOVILIZACION</v>
          </cell>
        </row>
        <row r="3030">
          <cell r="B3030" t="str">
            <v>2.4.1.02.03.084</v>
          </cell>
          <cell r="C3030" t="str">
            <v>AUXILIOS MEDICOS</v>
          </cell>
        </row>
        <row r="3031">
          <cell r="B3031" t="str">
            <v>2.4.1.02.03.085</v>
          </cell>
          <cell r="C3031" t="str">
            <v>AUXILIOS EDUCATIVOS</v>
          </cell>
        </row>
        <row r="3032">
          <cell r="B3032" t="str">
            <v>2.4.1.02.03.086</v>
          </cell>
          <cell r="C3032" t="str">
            <v>AUXILIOS POR ANTIGÃœEDAD</v>
          </cell>
        </row>
        <row r="3033">
          <cell r="B3033" t="str">
            <v>2.4.1.02.03.087</v>
          </cell>
          <cell r="C3033" t="str">
            <v>AUXILIOS PARA DESPLAZAMIENTO</v>
          </cell>
        </row>
        <row r="3034">
          <cell r="B3034" t="str">
            <v>2.4.1.02.03.088</v>
          </cell>
          <cell r="C3034" t="str">
            <v>PRIMA COMPENSATORIA</v>
          </cell>
        </row>
        <row r="3035">
          <cell r="B3035" t="str">
            <v>2.4.1.02.03.089</v>
          </cell>
          <cell r="C3035" t="str">
            <v>BONIFICACION POR ALTO RIESGO</v>
          </cell>
        </row>
        <row r="3036">
          <cell r="B3036" t="str">
            <v>2.4.1.02.03.090</v>
          </cell>
          <cell r="C3036" t="str">
            <v>PRIMA DE ANTIGÃœEDAD</v>
          </cell>
        </row>
        <row r="3037">
          <cell r="B3037" t="str">
            <v>2.4.1.02.03.091</v>
          </cell>
          <cell r="C3037" t="str">
            <v>BONIFICACION ESPECIAL DE GESTION</v>
          </cell>
        </row>
        <row r="3038">
          <cell r="B3038" t="str">
            <v>2.4.1.02.03.092</v>
          </cell>
          <cell r="C3038" t="str">
            <v>PRIMA DE VACACIONES EXTRALEGAL</v>
          </cell>
        </row>
        <row r="3039">
          <cell r="B3039" t="str">
            <v>2.4.1.02.03.093</v>
          </cell>
          <cell r="C3039" t="str">
            <v>BONIFICACION PERMANENTE EXTRALEGAL</v>
          </cell>
        </row>
        <row r="3040">
          <cell r="B3040" t="str">
            <v>2.4.1.02.03.094</v>
          </cell>
          <cell r="C3040" t="str">
            <v>PRIMA EXTRALEGAL POR DISPONIBILIDAD BASE OPERACIONAL</v>
          </cell>
        </row>
        <row r="3041">
          <cell r="B3041" t="str">
            <v>2.4.1.02.03.095</v>
          </cell>
          <cell r="C3041" t="str">
            <v>BONIFICACION EXTRALEGAL POR DIRECCION PARA LOS DIRECTORES MILITARES</v>
          </cell>
        </row>
        <row r="3042">
          <cell r="B3042" t="str">
            <v>2.4.1.02.03.096</v>
          </cell>
          <cell r="C3042" t="str">
            <v>PRIMA DE INSTRUCCION</v>
          </cell>
        </row>
        <row r="3043">
          <cell r="B3043" t="str">
            <v>2.4.1.02.03.097</v>
          </cell>
          <cell r="C3043" t="str">
            <v>PARTICIPACION EN UTILIDADES</v>
          </cell>
        </row>
        <row r="3044">
          <cell r="B3044" t="str">
            <v>2.4.1.02.03.099</v>
          </cell>
          <cell r="C3044" t="str">
            <v>PRIMA DE SERVICIOS</v>
          </cell>
        </row>
        <row r="3045">
          <cell r="B3045" t="str">
            <v>2.4.1.02.03.100</v>
          </cell>
          <cell r="C3045" t="str">
            <v>AUXILIO COMPENSATORIO DE COSTOS DE SERVICIOS PÚBLICOS</v>
          </cell>
        </row>
        <row r="3046">
          <cell r="B3046" t="str">
            <v>2.4.1.02.03.101</v>
          </cell>
          <cell r="C3046" t="str">
            <v xml:space="preserve">INDEMNIZACIÓN COMPENSATORIO HORAS EXTRA </v>
          </cell>
        </row>
        <row r="3047">
          <cell r="B3047" t="str">
            <v>2.4.1.02.03.102</v>
          </cell>
          <cell r="C3047" t="str">
            <v>PRIMA O AUXILIO DE MATERNIDAD</v>
          </cell>
        </row>
        <row r="3048">
          <cell r="B3048" t="str">
            <v>2.4.1.02.03.103</v>
          </cell>
          <cell r="C3048" t="str">
            <v>PRIMA DE TRANSPORTE Y MANUTENCIÓN</v>
          </cell>
        </row>
        <row r="3049">
          <cell r="B3049" t="str">
            <v>2.4.1.02.03.104</v>
          </cell>
          <cell r="C3049" t="str">
            <v>PRIMA DE MATRIMONIO</v>
          </cell>
        </row>
        <row r="3050">
          <cell r="B3050" t="str">
            <v>2.4.1.02.03.105</v>
          </cell>
          <cell r="C3050" t="str">
            <v>TRIENIOS</v>
          </cell>
        </row>
        <row r="3051">
          <cell r="B3051" t="str">
            <v>2.4.1.02.03.106</v>
          </cell>
          <cell r="C3051" t="str">
            <v>INCENTIVO POR JUBILACIÓN</v>
          </cell>
        </row>
        <row r="3052">
          <cell r="B3052" t="str">
            <v>2.4.1.02.03.107</v>
          </cell>
          <cell r="C3052" t="str">
            <v>REMUNERACIÓN POR DEFUNCIÓN</v>
          </cell>
        </row>
        <row r="3053">
          <cell r="B3053" t="str">
            <v>2.4.1.02.03.108</v>
          </cell>
          <cell r="C3053" t="str">
            <v>AUXILIOS SALUD VISUAL</v>
          </cell>
        </row>
        <row r="3054">
          <cell r="B3054" t="str">
            <v>2.4.1.02.03.109</v>
          </cell>
          <cell r="C3054" t="str">
            <v>AUXILIOS SALUD DENTAL</v>
          </cell>
        </row>
        <row r="3055">
          <cell r="B3055" t="str">
            <v>2.4.1.02.03.110</v>
          </cell>
          <cell r="C3055" t="str">
            <v>AUXILIOS SALUD AUDITIVA</v>
          </cell>
        </row>
        <row r="3056">
          <cell r="B3056" t="str">
            <v>2.4.1.02.03.111</v>
          </cell>
          <cell r="C3056" t="str">
            <v>AUXILIOS PARA RECREACIÓN</v>
          </cell>
        </row>
        <row r="3057">
          <cell r="B3057" t="str">
            <v>2.4.1.02.03.112</v>
          </cell>
          <cell r="C3057" t="str">
            <v>PRIMA ESPECIAL</v>
          </cell>
        </row>
        <row r="3058">
          <cell r="B3058" t="str">
            <v>2.4.1.02.03.113</v>
          </cell>
          <cell r="C3058" t="str">
            <v>BONIFICACIÓN A LA EXCELENCIA</v>
          </cell>
        </row>
        <row r="3059">
          <cell r="B3059" t="str">
            <v>2.4.1.02.03.114</v>
          </cell>
          <cell r="C3059" t="str">
            <v>BONIFICACIÓN POR PERMANENCIA</v>
          </cell>
        </row>
        <row r="3060">
          <cell r="B3060" t="str">
            <v>2.4.1.02.03.115</v>
          </cell>
          <cell r="C3060" t="str">
            <v>BONIFICACIÓN PARA LA ASISTENCIA FAMILIAR</v>
          </cell>
        </row>
        <row r="3061">
          <cell r="B3061" t="str">
            <v>2.4.5</v>
          </cell>
          <cell r="C3061" t="str">
            <v>GASTOS DE COMERCIALIZACION Y PRODUCCION</v>
          </cell>
        </row>
        <row r="3062">
          <cell r="B3062" t="str">
            <v>2.4.5.01</v>
          </cell>
          <cell r="C3062" t="str">
            <v>MATERIALES Y SUMINISTROS</v>
          </cell>
        </row>
        <row r="3063">
          <cell r="B3063" t="str">
            <v>2.4.5.01.00</v>
          </cell>
          <cell r="C3063" t="str">
            <v>AGRICULTURA, SILVICULTURA Y PRODUCTOS DE LA PESCA</v>
          </cell>
        </row>
        <row r="3064">
          <cell r="B3064" t="str">
            <v>2.4.5.01.01</v>
          </cell>
          <cell r="C3064" t="str">
            <v>MINERALES, ELECTRICIDAD, GAS Y AGUA</v>
          </cell>
        </row>
        <row r="3065">
          <cell r="B3065" t="str">
            <v>2.4.5.01.02</v>
          </cell>
          <cell r="C3065" t="str">
            <v>PRODUCTOS ALIMENTICIOS, BEBIDAS Y TABACO, TEXTILES, PRENDAS DE VESTIR Y PRODUCTOS DE CUERO</v>
          </cell>
        </row>
        <row r="3066">
          <cell r="B3066" t="str">
            <v>2.4.5.01.03</v>
          </cell>
          <cell r="C3066" t="str">
            <v>OTROS BIENES TRANSPORTABLES EXCEPTO PRODUCTOS METALICOS, MAQUINARIA Y EQUIPO</v>
          </cell>
        </row>
        <row r="3067">
          <cell r="B3067" t="str">
            <v>2.4.5.01.04</v>
          </cell>
          <cell r="C3067" t="str">
            <v>PRODUCTOS METALICOS, MAQUINARIA Y EQUIPO</v>
          </cell>
        </row>
        <row r="3068">
          <cell r="B3068" t="str">
            <v>2.4.5.02</v>
          </cell>
          <cell r="C3068" t="str">
            <v>ADQUISICION DE SERVICIOS</v>
          </cell>
        </row>
        <row r="3069">
          <cell r="B3069" t="str">
            <v>2.4.5.02.05</v>
          </cell>
          <cell r="C3069" t="str">
            <v>CONSTRUCCION Y SERVICIOS DE LA CONSTRUCCION</v>
          </cell>
        </row>
        <row r="3070">
          <cell r="B3070" t="str">
            <v>2.4.5.02.06</v>
          </cell>
          <cell r="C3070" t="str">
            <v>COMERCIO Y DISTRIBUCION; ALOJAMIENTO; SERVICIOS DE SUMINISTRO DE COMIDAS Y BEBIDAS; SERVICIOS DE TRANSPORTE; Y SERVICIOS DE DISTRIBUCION DE ELECTRICIDAD, GAS Y AGUA</v>
          </cell>
        </row>
        <row r="3071">
          <cell r="B3071" t="str">
            <v>2.4.5.02.07</v>
          </cell>
          <cell r="C3071" t="str">
            <v>SERVICIOS FINANCIEROS Y SERVICIOS CONEXOS; SERVICIOS INMOBILIARIOS; Y SERVICIOS DE ARRENDAMIENTO Y LEASING</v>
          </cell>
        </row>
        <row r="3072">
          <cell r="B3072" t="str">
            <v>2.4.5.02.08</v>
          </cell>
          <cell r="C3072" t="str">
            <v xml:space="preserve">SERVICIOS PRESTADOS A LAS EMPRESAS Y SERVICIOS DE PRODUCCION </v>
          </cell>
        </row>
        <row r="3073">
          <cell r="B3073" t="str">
            <v>2.4.5.02.09</v>
          </cell>
          <cell r="C3073" t="str">
            <v>SERVICIOS PARA LA COMUNIDAD, SOCIALES Y PERSONALES</v>
          </cell>
        </row>
        <row r="3074">
          <cell r="B3074" t="str">
            <v>2.4.5.02.10</v>
          </cell>
          <cell r="C3074" t="str">
            <v>VIATICOS DE LOS FUNCIONARIOS EN COMISION</v>
          </cell>
        </row>
        <row r="3075">
          <cell r="B3075" t="str">
            <v>2.99</v>
          </cell>
          <cell r="C3075" t="str">
            <v>CONSOLIDACION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T535"/>
  <sheetViews>
    <sheetView tabSelected="1" zoomScaleNormal="100" workbookViewId="0">
      <pane ySplit="1" topLeftCell="A2" activePane="bottomLeft" state="frozen"/>
      <selection activeCell="AD1" sqref="AD1"/>
      <selection pane="bottomLeft" activeCell="A13" sqref="A13"/>
    </sheetView>
  </sheetViews>
  <sheetFormatPr baseColWidth="10" defaultColWidth="12.5703125" defaultRowHeight="12.75" x14ac:dyDescent="0.2"/>
  <cols>
    <col min="1" max="1" width="27.7109375" style="1" customWidth="1"/>
    <col min="2" max="2" width="20.28515625" style="1" customWidth="1"/>
    <col min="3" max="3" width="21.28515625" style="1" customWidth="1"/>
    <col min="4" max="4" width="21.5703125" style="1" customWidth="1"/>
    <col min="5" max="5" width="14.7109375" style="10" customWidth="1"/>
    <col min="6" max="6" width="23.85546875" style="1" customWidth="1"/>
    <col min="7" max="7" width="12.28515625" style="1" customWidth="1"/>
    <col min="8" max="8" width="27.85546875" style="1" customWidth="1"/>
    <col min="9" max="9" width="15.140625" style="10" customWidth="1"/>
    <col min="10" max="10" width="33.42578125" style="1" bestFit="1" customWidth="1"/>
    <col min="11" max="11" width="14.5703125" style="1" customWidth="1"/>
    <col min="12" max="12" width="41.5703125" style="1" customWidth="1"/>
    <col min="13" max="13" width="19.140625" style="1" customWidth="1"/>
    <col min="14" max="14" width="37.42578125" style="1" customWidth="1"/>
    <col min="15" max="15" width="17.42578125" style="1" customWidth="1"/>
    <col min="16" max="16" width="19.28515625" style="1" customWidth="1"/>
    <col min="17" max="17" width="15.85546875" style="1" customWidth="1"/>
    <col min="18" max="18" width="43.28515625" style="1" customWidth="1"/>
    <col min="19" max="19" width="14.140625" style="1" customWidth="1"/>
    <col min="20" max="20" width="35.5703125" style="1" customWidth="1"/>
    <col min="21" max="21" width="13.28515625" style="1" customWidth="1"/>
    <col min="22" max="22" width="18.140625" style="1" customWidth="1"/>
    <col min="23" max="23" width="16.140625" style="2" bestFit="1" customWidth="1"/>
    <col min="24" max="24" width="20.42578125" style="1" customWidth="1"/>
    <col min="25" max="25" width="43.7109375" style="1" customWidth="1"/>
    <col min="26" max="26" width="10.5703125" style="1" customWidth="1"/>
    <col min="27" max="27" width="14.85546875" style="1" customWidth="1"/>
    <col min="28" max="28" width="15.42578125" style="1" customWidth="1"/>
    <col min="29" max="29" width="19.85546875" style="1" customWidth="1"/>
    <col min="30" max="30" width="14.85546875" style="1" customWidth="1"/>
    <col min="31" max="31" width="45.42578125" style="1" customWidth="1"/>
    <col min="32" max="32" width="19.5703125" style="1" customWidth="1"/>
    <col min="33" max="33" width="42.42578125" style="1" customWidth="1"/>
    <col min="34" max="34" width="16.140625" style="1" customWidth="1"/>
    <col min="35" max="35" width="12.42578125" style="1" customWidth="1"/>
    <col min="36" max="36" width="56.28515625" style="1" customWidth="1"/>
    <col min="37" max="37" width="10.7109375" style="1" customWidth="1"/>
    <col min="38" max="38" width="27.140625" style="1" bestFit="1" customWidth="1"/>
    <col min="39" max="39" width="14.85546875" style="2" bestFit="1" customWidth="1"/>
    <col min="40" max="40" width="22.7109375" style="1" bestFit="1" customWidth="1"/>
    <col min="41" max="41" width="18.5703125" style="1" customWidth="1"/>
    <col min="42" max="42" width="44.28515625" style="1" customWidth="1"/>
    <col min="43" max="43" width="14.42578125" style="1" bestFit="1" customWidth="1"/>
    <col min="44" max="44" width="63.5703125" style="1" bestFit="1" customWidth="1"/>
    <col min="45" max="45" width="31.7109375" style="1" bestFit="1" customWidth="1"/>
    <col min="46" max="46" width="18.28515625" style="1" bestFit="1" customWidth="1"/>
    <col min="47" max="16384" width="12.5703125" style="1"/>
  </cols>
  <sheetData>
    <row r="1" spans="1:46" ht="63" x14ac:dyDescent="0.2">
      <c r="A1" s="9" t="s">
        <v>2028</v>
      </c>
      <c r="B1" s="3" t="s">
        <v>0</v>
      </c>
      <c r="C1" s="4" t="s">
        <v>1</v>
      </c>
      <c r="D1" s="4" t="s">
        <v>2</v>
      </c>
      <c r="E1" s="4" t="s">
        <v>3</v>
      </c>
      <c r="F1" s="4" t="s">
        <v>4</v>
      </c>
      <c r="G1" s="5" t="s">
        <v>5</v>
      </c>
      <c r="H1" s="4" t="s">
        <v>6</v>
      </c>
      <c r="I1" s="4" t="s">
        <v>7</v>
      </c>
      <c r="J1" s="4" t="s">
        <v>8</v>
      </c>
      <c r="K1" s="4" t="s">
        <v>9</v>
      </c>
      <c r="L1" s="4" t="s">
        <v>10</v>
      </c>
      <c r="M1" s="4" t="s">
        <v>11</v>
      </c>
      <c r="N1" s="4" t="s">
        <v>12</v>
      </c>
      <c r="O1" s="4" t="s">
        <v>13</v>
      </c>
      <c r="P1" s="4" t="s">
        <v>14</v>
      </c>
      <c r="Q1" s="4" t="s">
        <v>15</v>
      </c>
      <c r="R1" s="4" t="s">
        <v>16</v>
      </c>
      <c r="S1" s="4" t="s">
        <v>17</v>
      </c>
      <c r="T1" s="4" t="s">
        <v>18</v>
      </c>
      <c r="U1" s="4" t="s">
        <v>1433</v>
      </c>
      <c r="V1" s="4" t="s">
        <v>19</v>
      </c>
      <c r="W1" s="6" t="s">
        <v>20</v>
      </c>
      <c r="X1" s="4" t="s">
        <v>1491</v>
      </c>
      <c r="Y1" s="4" t="s">
        <v>21</v>
      </c>
      <c r="Z1" s="4" t="s">
        <v>22</v>
      </c>
      <c r="AA1" s="4" t="s">
        <v>23</v>
      </c>
      <c r="AB1" s="4" t="s">
        <v>1490</v>
      </c>
      <c r="AC1" s="4" t="s">
        <v>24</v>
      </c>
      <c r="AD1" s="4" t="s">
        <v>25</v>
      </c>
      <c r="AE1" s="4" t="s">
        <v>26</v>
      </c>
      <c r="AF1" s="4" t="s">
        <v>27</v>
      </c>
      <c r="AG1" s="4" t="s">
        <v>28</v>
      </c>
      <c r="AH1" s="4" t="s">
        <v>29</v>
      </c>
      <c r="AI1" s="4" t="s">
        <v>30</v>
      </c>
      <c r="AJ1" s="4" t="s">
        <v>31</v>
      </c>
      <c r="AK1" s="4" t="s">
        <v>32</v>
      </c>
      <c r="AL1" s="4" t="s">
        <v>33</v>
      </c>
      <c r="AM1" s="7" t="s">
        <v>34</v>
      </c>
      <c r="AN1" s="4" t="s">
        <v>35</v>
      </c>
      <c r="AO1" s="4" t="s">
        <v>36</v>
      </c>
      <c r="AP1" s="4" t="s">
        <v>37</v>
      </c>
      <c r="AQ1" s="4" t="s">
        <v>38</v>
      </c>
      <c r="AR1" s="4" t="s">
        <v>39</v>
      </c>
      <c r="AS1" s="4" t="s">
        <v>40</v>
      </c>
      <c r="AT1" s="8" t="s">
        <v>41</v>
      </c>
    </row>
    <row r="2" spans="1:46" s="11" customFormat="1" ht="15" x14ac:dyDescent="0.25">
      <c r="A2" s="16" t="s">
        <v>2029</v>
      </c>
      <c r="B2" s="17" t="s">
        <v>42</v>
      </c>
      <c r="C2" s="15" t="s">
        <v>43</v>
      </c>
      <c r="D2" s="15" t="s">
        <v>44</v>
      </c>
      <c r="E2" s="14">
        <v>17</v>
      </c>
      <c r="F2" s="15" t="s">
        <v>45</v>
      </c>
      <c r="G2" s="15">
        <v>1702</v>
      </c>
      <c r="H2" s="15" t="s">
        <v>46</v>
      </c>
      <c r="I2" s="14">
        <v>1</v>
      </c>
      <c r="J2" s="15" t="s">
        <v>47</v>
      </c>
      <c r="K2" s="15">
        <v>1702</v>
      </c>
      <c r="L2" s="15" t="s">
        <v>48</v>
      </c>
      <c r="M2" s="15">
        <v>120040010</v>
      </c>
      <c r="N2" s="15" t="s">
        <v>49</v>
      </c>
      <c r="O2" s="15">
        <v>2400</v>
      </c>
      <c r="P2" s="15">
        <v>600</v>
      </c>
      <c r="Q2" s="15" t="s">
        <v>50</v>
      </c>
      <c r="R2" s="15" t="s">
        <v>51</v>
      </c>
      <c r="S2" s="15">
        <v>170201000</v>
      </c>
      <c r="T2" s="15" t="s">
        <v>51</v>
      </c>
      <c r="U2" s="15">
        <v>2400</v>
      </c>
      <c r="V2" s="15">
        <v>600</v>
      </c>
      <c r="W2" s="13">
        <v>202500000041846</v>
      </c>
      <c r="X2" s="14" t="str">
        <f t="shared" ref="X2:X123" si="0">MID(W2,11,5)</f>
        <v>41846</v>
      </c>
      <c r="Y2" s="15" t="s">
        <v>52</v>
      </c>
      <c r="Z2" s="15">
        <v>2026</v>
      </c>
      <c r="AA2" s="15">
        <v>2027</v>
      </c>
      <c r="AB2" s="15">
        <v>2</v>
      </c>
      <c r="AC2" s="15">
        <v>1</v>
      </c>
      <c r="AD2" s="15">
        <v>1702010</v>
      </c>
      <c r="AE2" s="15" t="s">
        <v>53</v>
      </c>
      <c r="AF2" s="15">
        <v>170201000</v>
      </c>
      <c r="AG2" s="15" t="s">
        <v>54</v>
      </c>
      <c r="AH2" s="15">
        <v>600</v>
      </c>
      <c r="AI2" s="18" t="s">
        <v>321</v>
      </c>
      <c r="AJ2" s="15" t="s">
        <v>55</v>
      </c>
      <c r="AK2" s="15" t="s">
        <v>56</v>
      </c>
      <c r="AL2" s="15" t="s">
        <v>933</v>
      </c>
      <c r="AM2" s="13">
        <v>124303</v>
      </c>
      <c r="AN2" s="15" t="s">
        <v>933</v>
      </c>
      <c r="AO2" s="15" t="s">
        <v>60</v>
      </c>
      <c r="AP2" s="15" t="str">
        <f>VLOOKUP(AO2,'[1]Conceptos por ambito'!B$11:C$3075,2,0)</f>
        <v xml:space="preserve">SERVICIOS PRESTADOS A LAS EMPRESAS Y SERVICIOS DE PRODUCCION </v>
      </c>
      <c r="AQ2" s="15">
        <v>91131</v>
      </c>
      <c r="AR2" s="15" t="s">
        <v>1467</v>
      </c>
      <c r="AS2" s="15" t="s">
        <v>1493</v>
      </c>
      <c r="AT2" s="19">
        <v>174800000</v>
      </c>
    </row>
    <row r="3" spans="1:46" s="11" customFormat="1" ht="15" x14ac:dyDescent="0.25">
      <c r="A3" s="16" t="s">
        <v>2029</v>
      </c>
      <c r="B3" s="17" t="s">
        <v>42</v>
      </c>
      <c r="C3" s="15" t="s">
        <v>43</v>
      </c>
      <c r="D3" s="15" t="s">
        <v>44</v>
      </c>
      <c r="E3" s="14">
        <v>17</v>
      </c>
      <c r="F3" s="15" t="s">
        <v>45</v>
      </c>
      <c r="G3" s="15">
        <v>1702</v>
      </c>
      <c r="H3" s="15" t="s">
        <v>46</v>
      </c>
      <c r="I3" s="14">
        <v>1</v>
      </c>
      <c r="J3" s="15" t="s">
        <v>47</v>
      </c>
      <c r="K3" s="15">
        <v>1702</v>
      </c>
      <c r="L3" s="15" t="s">
        <v>48</v>
      </c>
      <c r="M3" s="15">
        <v>120040010</v>
      </c>
      <c r="N3" s="15" t="s">
        <v>49</v>
      </c>
      <c r="O3" s="15">
        <v>2400</v>
      </c>
      <c r="P3" s="15">
        <v>600</v>
      </c>
      <c r="Q3" s="15" t="s">
        <v>50</v>
      </c>
      <c r="R3" s="15" t="s">
        <v>51</v>
      </c>
      <c r="S3" s="15">
        <v>170201000</v>
      </c>
      <c r="T3" s="15" t="s">
        <v>51</v>
      </c>
      <c r="U3" s="15">
        <v>2400</v>
      </c>
      <c r="V3" s="15">
        <v>600</v>
      </c>
      <c r="W3" s="13">
        <v>202500000041846</v>
      </c>
      <c r="X3" s="14" t="str">
        <f t="shared" si="0"/>
        <v>41846</v>
      </c>
      <c r="Y3" s="15" t="s">
        <v>52</v>
      </c>
      <c r="Z3" s="15">
        <v>2026</v>
      </c>
      <c r="AA3" s="15">
        <v>2027</v>
      </c>
      <c r="AB3" s="15">
        <v>2</v>
      </c>
      <c r="AC3" s="15">
        <v>1</v>
      </c>
      <c r="AD3" s="15">
        <v>1702010</v>
      </c>
      <c r="AE3" s="15" t="s">
        <v>53</v>
      </c>
      <c r="AF3" s="15">
        <v>170201000</v>
      </c>
      <c r="AG3" s="15" t="s">
        <v>54</v>
      </c>
      <c r="AH3" s="15">
        <v>600</v>
      </c>
      <c r="AI3" s="18" t="s">
        <v>324</v>
      </c>
      <c r="AJ3" s="15" t="s">
        <v>58</v>
      </c>
      <c r="AK3" s="15" t="s">
        <v>59</v>
      </c>
      <c r="AL3" s="15" t="s">
        <v>933</v>
      </c>
      <c r="AM3" s="13">
        <v>124303</v>
      </c>
      <c r="AN3" s="15" t="s">
        <v>933</v>
      </c>
      <c r="AO3" s="15" t="s">
        <v>60</v>
      </c>
      <c r="AP3" s="15" t="str">
        <f>VLOOKUP(AO3,'[1]Conceptos por ambito'!B$11:C$3075,2,0)</f>
        <v xml:space="preserve">SERVICIOS PRESTADOS A LAS EMPRESAS Y SERVICIOS DE PRODUCCION </v>
      </c>
      <c r="AQ3" s="15">
        <v>91138</v>
      </c>
      <c r="AR3" s="15" t="s">
        <v>1468</v>
      </c>
      <c r="AS3" s="15" t="s">
        <v>1494</v>
      </c>
      <c r="AT3" s="19">
        <v>30000000</v>
      </c>
    </row>
    <row r="4" spans="1:46" s="11" customFormat="1" ht="15" x14ac:dyDescent="0.25">
      <c r="A4" s="16" t="s">
        <v>2029</v>
      </c>
      <c r="B4" s="17" t="s">
        <v>42</v>
      </c>
      <c r="C4" s="15" t="s">
        <v>43</v>
      </c>
      <c r="D4" s="15" t="s">
        <v>44</v>
      </c>
      <c r="E4" s="14">
        <v>17</v>
      </c>
      <c r="F4" s="15" t="s">
        <v>45</v>
      </c>
      <c r="G4" s="15">
        <v>1702</v>
      </c>
      <c r="H4" s="15" t="s">
        <v>46</v>
      </c>
      <c r="I4" s="14">
        <v>1</v>
      </c>
      <c r="J4" s="15" t="s">
        <v>47</v>
      </c>
      <c r="K4" s="15">
        <v>1702</v>
      </c>
      <c r="L4" s="15" t="s">
        <v>48</v>
      </c>
      <c r="M4" s="15">
        <v>120040010</v>
      </c>
      <c r="N4" s="15" t="s">
        <v>49</v>
      </c>
      <c r="O4" s="15">
        <v>2400</v>
      </c>
      <c r="P4" s="15">
        <v>600</v>
      </c>
      <c r="Q4" s="15" t="s">
        <v>50</v>
      </c>
      <c r="R4" s="15" t="s">
        <v>51</v>
      </c>
      <c r="S4" s="15">
        <v>170201000</v>
      </c>
      <c r="T4" s="15" t="s">
        <v>51</v>
      </c>
      <c r="U4" s="15">
        <v>2400</v>
      </c>
      <c r="V4" s="15">
        <v>600</v>
      </c>
      <c r="W4" s="13">
        <v>202500000041846</v>
      </c>
      <c r="X4" s="14" t="str">
        <f t="shared" si="0"/>
        <v>41846</v>
      </c>
      <c r="Y4" s="15" t="s">
        <v>52</v>
      </c>
      <c r="Z4" s="15">
        <v>2026</v>
      </c>
      <c r="AA4" s="15">
        <v>2027</v>
      </c>
      <c r="AB4" s="15">
        <v>2</v>
      </c>
      <c r="AC4" s="15">
        <v>1</v>
      </c>
      <c r="AD4" s="15">
        <v>1702010</v>
      </c>
      <c r="AE4" s="15" t="s">
        <v>53</v>
      </c>
      <c r="AF4" s="15">
        <v>170201000</v>
      </c>
      <c r="AG4" s="15" t="s">
        <v>54</v>
      </c>
      <c r="AH4" s="15">
        <v>600</v>
      </c>
      <c r="AI4" s="18" t="s">
        <v>394</v>
      </c>
      <c r="AJ4" s="15" t="s">
        <v>61</v>
      </c>
      <c r="AK4" s="15" t="s">
        <v>56</v>
      </c>
      <c r="AL4" s="15" t="s">
        <v>933</v>
      </c>
      <c r="AM4" s="13">
        <v>124303</v>
      </c>
      <c r="AN4" s="15" t="s">
        <v>933</v>
      </c>
      <c r="AO4" s="15" t="s">
        <v>60</v>
      </c>
      <c r="AP4" s="15" t="str">
        <f>VLOOKUP(AO4,'[1]Conceptos por ambito'!B$11:C$3075,2,0)</f>
        <v xml:space="preserve">SERVICIOS PRESTADOS A LAS EMPRESAS Y SERVICIOS DE PRODUCCION </v>
      </c>
      <c r="AQ4" s="15">
        <v>91131</v>
      </c>
      <c r="AR4" s="15" t="s">
        <v>1467</v>
      </c>
      <c r="AS4" s="15" t="s">
        <v>1495</v>
      </c>
      <c r="AT4" s="19">
        <v>1200000</v>
      </c>
    </row>
    <row r="5" spans="1:46" s="11" customFormat="1" ht="15" x14ac:dyDescent="0.25">
      <c r="A5" s="16" t="s">
        <v>2029</v>
      </c>
      <c r="B5" s="17" t="s">
        <v>42</v>
      </c>
      <c r="C5" s="15" t="s">
        <v>43</v>
      </c>
      <c r="D5" s="15" t="s">
        <v>44</v>
      </c>
      <c r="E5" s="14">
        <v>17</v>
      </c>
      <c r="F5" s="15" t="s">
        <v>45</v>
      </c>
      <c r="G5" s="15">
        <v>1702</v>
      </c>
      <c r="H5" s="15" t="s">
        <v>46</v>
      </c>
      <c r="I5" s="14">
        <v>1</v>
      </c>
      <c r="J5" s="15" t="s">
        <v>47</v>
      </c>
      <c r="K5" s="15">
        <v>1702</v>
      </c>
      <c r="L5" s="15" t="s">
        <v>48</v>
      </c>
      <c r="M5" s="15">
        <v>120040010</v>
      </c>
      <c r="N5" s="15" t="s">
        <v>49</v>
      </c>
      <c r="O5" s="15">
        <v>2400</v>
      </c>
      <c r="P5" s="15">
        <v>600</v>
      </c>
      <c r="Q5" s="15" t="s">
        <v>62</v>
      </c>
      <c r="R5" s="15" t="s">
        <v>63</v>
      </c>
      <c r="S5" s="15">
        <v>170202100</v>
      </c>
      <c r="T5" s="15" t="s">
        <v>63</v>
      </c>
      <c r="U5" s="15">
        <v>400</v>
      </c>
      <c r="V5" s="15">
        <v>150</v>
      </c>
      <c r="W5" s="13">
        <v>202500000041846</v>
      </c>
      <c r="X5" s="14" t="str">
        <f t="shared" si="0"/>
        <v>41846</v>
      </c>
      <c r="Y5" s="15" t="s">
        <v>64</v>
      </c>
      <c r="Z5" s="15">
        <v>2026</v>
      </c>
      <c r="AA5" s="15">
        <v>2027</v>
      </c>
      <c r="AB5" s="15">
        <v>2</v>
      </c>
      <c r="AC5" s="15">
        <v>1</v>
      </c>
      <c r="AD5" s="15">
        <v>1702021</v>
      </c>
      <c r="AE5" s="15" t="s">
        <v>65</v>
      </c>
      <c r="AF5" s="15">
        <v>170202100</v>
      </c>
      <c r="AG5" s="15" t="s">
        <v>63</v>
      </c>
      <c r="AH5" s="15">
        <v>150</v>
      </c>
      <c r="AI5" s="18" t="s">
        <v>396</v>
      </c>
      <c r="AJ5" s="15" t="s">
        <v>66</v>
      </c>
      <c r="AK5" s="15" t="s">
        <v>56</v>
      </c>
      <c r="AL5" s="15" t="s">
        <v>933</v>
      </c>
      <c r="AM5" s="13">
        <v>124303</v>
      </c>
      <c r="AN5" s="15" t="s">
        <v>933</v>
      </c>
      <c r="AO5" s="15" t="s">
        <v>60</v>
      </c>
      <c r="AP5" s="15" t="str">
        <f>VLOOKUP(AO5,'[1]Conceptos por ambito'!B$11:C$3075,2,0)</f>
        <v xml:space="preserve">SERVICIOS PRESTADOS A LAS EMPRESAS Y SERVICIOS DE PRODUCCION </v>
      </c>
      <c r="AQ5" s="15">
        <v>91131</v>
      </c>
      <c r="AR5" s="15" t="s">
        <v>1467</v>
      </c>
      <c r="AS5" s="15" t="s">
        <v>1496</v>
      </c>
      <c r="AT5" s="19">
        <v>80000000</v>
      </c>
    </row>
    <row r="6" spans="1:46" s="11" customFormat="1" ht="15" x14ac:dyDescent="0.25">
      <c r="A6" s="16" t="s">
        <v>2029</v>
      </c>
      <c r="B6" s="17" t="s">
        <v>42</v>
      </c>
      <c r="C6" s="15" t="s">
        <v>43</v>
      </c>
      <c r="D6" s="15" t="s">
        <v>44</v>
      </c>
      <c r="E6" s="14">
        <v>17</v>
      </c>
      <c r="F6" s="15" t="s">
        <v>45</v>
      </c>
      <c r="G6" s="15">
        <v>1702</v>
      </c>
      <c r="H6" s="15" t="s">
        <v>46</v>
      </c>
      <c r="I6" s="14">
        <v>1</v>
      </c>
      <c r="J6" s="15" t="s">
        <v>47</v>
      </c>
      <c r="K6" s="15">
        <v>1702</v>
      </c>
      <c r="L6" s="15" t="s">
        <v>48</v>
      </c>
      <c r="M6" s="15">
        <v>120040010</v>
      </c>
      <c r="N6" s="15" t="s">
        <v>49</v>
      </c>
      <c r="O6" s="15">
        <v>2400</v>
      </c>
      <c r="P6" s="15">
        <v>600</v>
      </c>
      <c r="Q6" s="15" t="s">
        <v>62</v>
      </c>
      <c r="R6" s="15" t="s">
        <v>63</v>
      </c>
      <c r="S6" s="15">
        <v>170202100</v>
      </c>
      <c r="T6" s="15" t="s">
        <v>63</v>
      </c>
      <c r="U6" s="15">
        <v>400</v>
      </c>
      <c r="V6" s="15">
        <v>150</v>
      </c>
      <c r="W6" s="13">
        <v>202500000041846</v>
      </c>
      <c r="X6" s="14" t="str">
        <f t="shared" si="0"/>
        <v>41846</v>
      </c>
      <c r="Y6" s="15" t="s">
        <v>64</v>
      </c>
      <c r="Z6" s="15">
        <v>2026</v>
      </c>
      <c r="AA6" s="15">
        <v>2027</v>
      </c>
      <c r="AB6" s="15">
        <v>2</v>
      </c>
      <c r="AC6" s="15">
        <v>1</v>
      </c>
      <c r="AD6" s="15">
        <v>1702021</v>
      </c>
      <c r="AE6" s="15" t="s">
        <v>65</v>
      </c>
      <c r="AF6" s="15">
        <v>170202100</v>
      </c>
      <c r="AG6" s="15" t="s">
        <v>63</v>
      </c>
      <c r="AH6" s="15">
        <v>150</v>
      </c>
      <c r="AI6" s="18" t="s">
        <v>398</v>
      </c>
      <c r="AJ6" s="15" t="s">
        <v>67</v>
      </c>
      <c r="AK6" s="15" t="s">
        <v>59</v>
      </c>
      <c r="AL6" s="15" t="s">
        <v>933</v>
      </c>
      <c r="AM6" s="13">
        <v>124303</v>
      </c>
      <c r="AN6" s="15" t="s">
        <v>933</v>
      </c>
      <c r="AO6" s="15" t="s">
        <v>60</v>
      </c>
      <c r="AP6" s="15" t="str">
        <f>VLOOKUP(AO6,'[1]Conceptos por ambito'!B$11:C$3075,2,0)</f>
        <v xml:space="preserve">SERVICIOS PRESTADOS A LAS EMPRESAS Y SERVICIOS DE PRODUCCION </v>
      </c>
      <c r="AQ6" s="15">
        <v>91138</v>
      </c>
      <c r="AR6" s="15" t="s">
        <v>1468</v>
      </c>
      <c r="AS6" s="15" t="s">
        <v>1497</v>
      </c>
      <c r="AT6" s="19">
        <v>22000000</v>
      </c>
    </row>
    <row r="7" spans="1:46" s="11" customFormat="1" ht="15" x14ac:dyDescent="0.25">
      <c r="A7" s="16" t="s">
        <v>2029</v>
      </c>
      <c r="B7" s="17" t="s">
        <v>42</v>
      </c>
      <c r="C7" s="15" t="s">
        <v>43</v>
      </c>
      <c r="D7" s="15" t="s">
        <v>44</v>
      </c>
      <c r="E7" s="14">
        <v>17</v>
      </c>
      <c r="F7" s="15" t="s">
        <v>45</v>
      </c>
      <c r="G7" s="15">
        <v>1702</v>
      </c>
      <c r="H7" s="15" t="s">
        <v>46</v>
      </c>
      <c r="I7" s="14">
        <v>2</v>
      </c>
      <c r="J7" s="15" t="s">
        <v>68</v>
      </c>
      <c r="K7" s="15">
        <v>1702</v>
      </c>
      <c r="L7" s="15" t="s">
        <v>69</v>
      </c>
      <c r="M7" s="15">
        <v>120040010</v>
      </c>
      <c r="N7" s="15" t="s">
        <v>49</v>
      </c>
      <c r="O7" s="15">
        <v>2400</v>
      </c>
      <c r="P7" s="15">
        <v>600</v>
      </c>
      <c r="Q7" s="15" t="s">
        <v>70</v>
      </c>
      <c r="R7" s="15" t="s">
        <v>71</v>
      </c>
      <c r="S7" s="15">
        <v>170201800</v>
      </c>
      <c r="T7" s="15" t="s">
        <v>71</v>
      </c>
      <c r="U7" s="15">
        <v>1</v>
      </c>
      <c r="V7" s="15">
        <v>1</v>
      </c>
      <c r="W7" s="13">
        <v>202500000041846</v>
      </c>
      <c r="X7" s="14" t="str">
        <f t="shared" si="0"/>
        <v>41846</v>
      </c>
      <c r="Y7" s="15" t="s">
        <v>64</v>
      </c>
      <c r="Z7" s="15">
        <v>2026</v>
      </c>
      <c r="AA7" s="15">
        <v>2027</v>
      </c>
      <c r="AB7" s="15">
        <v>2</v>
      </c>
      <c r="AC7" s="15">
        <v>2</v>
      </c>
      <c r="AD7" s="15">
        <v>1702018</v>
      </c>
      <c r="AE7" s="15" t="s">
        <v>72</v>
      </c>
      <c r="AF7" s="15">
        <v>170201800</v>
      </c>
      <c r="AG7" s="15" t="s">
        <v>71</v>
      </c>
      <c r="AH7" s="15">
        <v>1</v>
      </c>
      <c r="AI7" s="18" t="s">
        <v>410</v>
      </c>
      <c r="AJ7" s="15" t="s">
        <v>73</v>
      </c>
      <c r="AK7" s="15" t="s">
        <v>56</v>
      </c>
      <c r="AL7" s="15" t="s">
        <v>933</v>
      </c>
      <c r="AM7" s="13">
        <v>124303</v>
      </c>
      <c r="AN7" s="15" t="s">
        <v>933</v>
      </c>
      <c r="AO7" s="15" t="s">
        <v>60</v>
      </c>
      <c r="AP7" s="15" t="str">
        <f>VLOOKUP(AO7,'[1]Conceptos por ambito'!B$11:C$3075,2,0)</f>
        <v xml:space="preserve">SERVICIOS PRESTADOS A LAS EMPRESAS Y SERVICIOS DE PRODUCCION </v>
      </c>
      <c r="AQ7" s="15">
        <v>91131</v>
      </c>
      <c r="AR7" s="15" t="s">
        <v>1467</v>
      </c>
      <c r="AS7" s="15" t="s">
        <v>1498</v>
      </c>
      <c r="AT7" s="19">
        <v>3800000</v>
      </c>
    </row>
    <row r="8" spans="1:46" s="11" customFormat="1" ht="15" x14ac:dyDescent="0.25">
      <c r="A8" s="16" t="s">
        <v>2029</v>
      </c>
      <c r="B8" s="17" t="s">
        <v>42</v>
      </c>
      <c r="C8" s="15" t="s">
        <v>43</v>
      </c>
      <c r="D8" s="15" t="s">
        <v>44</v>
      </c>
      <c r="E8" s="14">
        <v>17</v>
      </c>
      <c r="F8" s="15" t="s">
        <v>45</v>
      </c>
      <c r="G8" s="15">
        <v>1702</v>
      </c>
      <c r="H8" s="15" t="s">
        <v>46</v>
      </c>
      <c r="I8" s="14">
        <v>2</v>
      </c>
      <c r="J8" s="15" t="s">
        <v>68</v>
      </c>
      <c r="K8" s="15">
        <v>1702</v>
      </c>
      <c r="L8" s="15" t="s">
        <v>69</v>
      </c>
      <c r="M8" s="15">
        <v>120040010</v>
      </c>
      <c r="N8" s="15" t="s">
        <v>49</v>
      </c>
      <c r="O8" s="15">
        <v>2400</v>
      </c>
      <c r="P8" s="15">
        <v>600</v>
      </c>
      <c r="Q8" s="15" t="s">
        <v>70</v>
      </c>
      <c r="R8" s="15" t="s">
        <v>71</v>
      </c>
      <c r="S8" s="15">
        <v>170201800</v>
      </c>
      <c r="T8" s="15" t="s">
        <v>71</v>
      </c>
      <c r="U8" s="15">
        <v>1</v>
      </c>
      <c r="V8" s="15">
        <v>1</v>
      </c>
      <c r="W8" s="13">
        <v>202500000041846</v>
      </c>
      <c r="X8" s="14" t="str">
        <f t="shared" si="0"/>
        <v>41846</v>
      </c>
      <c r="Y8" s="15" t="s">
        <v>64</v>
      </c>
      <c r="Z8" s="15">
        <v>2026</v>
      </c>
      <c r="AA8" s="15">
        <v>2027</v>
      </c>
      <c r="AB8" s="15">
        <v>2</v>
      </c>
      <c r="AC8" s="15">
        <v>2</v>
      </c>
      <c r="AD8" s="15">
        <v>1702018</v>
      </c>
      <c r="AE8" s="15" t="s">
        <v>72</v>
      </c>
      <c r="AF8" s="15">
        <v>170201800</v>
      </c>
      <c r="AG8" s="15" t="s">
        <v>71</v>
      </c>
      <c r="AH8" s="15">
        <v>1</v>
      </c>
      <c r="AI8" s="18" t="s">
        <v>412</v>
      </c>
      <c r="AJ8" s="15" t="s">
        <v>74</v>
      </c>
      <c r="AK8" s="15" t="s">
        <v>59</v>
      </c>
      <c r="AL8" s="15" t="s">
        <v>933</v>
      </c>
      <c r="AM8" s="13">
        <v>124303</v>
      </c>
      <c r="AN8" s="15" t="s">
        <v>933</v>
      </c>
      <c r="AO8" s="15" t="s">
        <v>60</v>
      </c>
      <c r="AP8" s="15" t="str">
        <f>VLOOKUP(AO8,'[1]Conceptos por ambito'!B$11:C$3075,2,0)</f>
        <v xml:space="preserve">SERVICIOS PRESTADOS A LAS EMPRESAS Y SERVICIOS DE PRODUCCION </v>
      </c>
      <c r="AQ8" s="15">
        <v>91138</v>
      </c>
      <c r="AR8" s="15" t="s">
        <v>1468</v>
      </c>
      <c r="AS8" s="15" t="s">
        <v>1499</v>
      </c>
      <c r="AT8" s="19">
        <v>37200000</v>
      </c>
    </row>
    <row r="9" spans="1:46" s="11" customFormat="1" ht="15" x14ac:dyDescent="0.25">
      <c r="A9" s="16" t="s">
        <v>2029</v>
      </c>
      <c r="B9" s="17" t="s">
        <v>42</v>
      </c>
      <c r="C9" s="15" t="s">
        <v>43</v>
      </c>
      <c r="D9" s="15" t="s">
        <v>44</v>
      </c>
      <c r="E9" s="14">
        <v>17</v>
      </c>
      <c r="F9" s="15" t="s">
        <v>45</v>
      </c>
      <c r="G9" s="15">
        <v>1702</v>
      </c>
      <c r="H9" s="15" t="s">
        <v>46</v>
      </c>
      <c r="I9" s="14">
        <v>1</v>
      </c>
      <c r="J9" s="15" t="s">
        <v>47</v>
      </c>
      <c r="K9" s="15">
        <v>1702</v>
      </c>
      <c r="L9" s="15" t="s">
        <v>48</v>
      </c>
      <c r="M9" s="15">
        <v>120040010</v>
      </c>
      <c r="N9" s="15" t="s">
        <v>49</v>
      </c>
      <c r="O9" s="15">
        <v>2400</v>
      </c>
      <c r="P9" s="15">
        <v>600</v>
      </c>
      <c r="Q9" s="15" t="s">
        <v>75</v>
      </c>
      <c r="R9" s="15" t="s">
        <v>76</v>
      </c>
      <c r="S9" s="15">
        <v>170203800</v>
      </c>
      <c r="T9" s="15" t="s">
        <v>76</v>
      </c>
      <c r="U9" s="15">
        <v>40</v>
      </c>
      <c r="V9" s="15">
        <v>10</v>
      </c>
      <c r="W9" s="13">
        <v>202500000041846</v>
      </c>
      <c r="X9" s="14" t="str">
        <f t="shared" si="0"/>
        <v>41846</v>
      </c>
      <c r="Y9" s="15" t="s">
        <v>64</v>
      </c>
      <c r="Z9" s="15">
        <v>2025</v>
      </c>
      <c r="AA9" s="15">
        <v>2027</v>
      </c>
      <c r="AB9" s="15">
        <v>3</v>
      </c>
      <c r="AC9" s="15">
        <v>1</v>
      </c>
      <c r="AD9" s="15">
        <v>1702038</v>
      </c>
      <c r="AE9" s="15" t="s">
        <v>77</v>
      </c>
      <c r="AF9" s="15">
        <v>170203800</v>
      </c>
      <c r="AG9" s="15" t="s">
        <v>76</v>
      </c>
      <c r="AH9" s="15">
        <v>10</v>
      </c>
      <c r="AI9" s="18" t="s">
        <v>414</v>
      </c>
      <c r="AJ9" s="15" t="s">
        <v>78</v>
      </c>
      <c r="AK9" s="15" t="s">
        <v>56</v>
      </c>
      <c r="AL9" s="15" t="s">
        <v>933</v>
      </c>
      <c r="AM9" s="13">
        <v>124303</v>
      </c>
      <c r="AN9" s="15" t="s">
        <v>933</v>
      </c>
      <c r="AO9" s="15" t="s">
        <v>60</v>
      </c>
      <c r="AP9" s="15" t="str">
        <f>VLOOKUP(AO9,'[1]Conceptos por ambito'!B$11:C$3075,2,0)</f>
        <v xml:space="preserve">SERVICIOS PRESTADOS A LAS EMPRESAS Y SERVICIOS DE PRODUCCION </v>
      </c>
      <c r="AQ9" s="15">
        <v>91131</v>
      </c>
      <c r="AR9" s="15" t="s">
        <v>1467</v>
      </c>
      <c r="AS9" s="15" t="s">
        <v>1500</v>
      </c>
      <c r="AT9" s="19">
        <v>102000000</v>
      </c>
    </row>
    <row r="10" spans="1:46" s="11" customFormat="1" ht="15" x14ac:dyDescent="0.25">
      <c r="A10" s="16" t="s">
        <v>2029</v>
      </c>
      <c r="B10" s="17" t="s">
        <v>42</v>
      </c>
      <c r="C10" s="15" t="s">
        <v>43</v>
      </c>
      <c r="D10" s="15" t="s">
        <v>44</v>
      </c>
      <c r="E10" s="14">
        <v>17</v>
      </c>
      <c r="F10" s="15" t="s">
        <v>45</v>
      </c>
      <c r="G10" s="15">
        <v>1702</v>
      </c>
      <c r="H10" s="15" t="s">
        <v>46</v>
      </c>
      <c r="I10" s="14">
        <v>1</v>
      </c>
      <c r="J10" s="15" t="s">
        <v>47</v>
      </c>
      <c r="K10" s="15">
        <v>1702</v>
      </c>
      <c r="L10" s="15" t="s">
        <v>48</v>
      </c>
      <c r="M10" s="15">
        <v>120040010</v>
      </c>
      <c r="N10" s="15" t="s">
        <v>49</v>
      </c>
      <c r="O10" s="15">
        <v>2400</v>
      </c>
      <c r="P10" s="15">
        <v>600</v>
      </c>
      <c r="Q10" s="15" t="s">
        <v>75</v>
      </c>
      <c r="R10" s="15" t="s">
        <v>76</v>
      </c>
      <c r="S10" s="15">
        <v>170203800</v>
      </c>
      <c r="T10" s="15" t="s">
        <v>76</v>
      </c>
      <c r="U10" s="15">
        <v>40</v>
      </c>
      <c r="V10" s="15">
        <v>10</v>
      </c>
      <c r="W10" s="13">
        <v>202500000041846</v>
      </c>
      <c r="X10" s="14" t="str">
        <f t="shared" si="0"/>
        <v>41846</v>
      </c>
      <c r="Y10" s="15" t="s">
        <v>64</v>
      </c>
      <c r="Z10" s="15">
        <v>2025</v>
      </c>
      <c r="AA10" s="15">
        <v>2027</v>
      </c>
      <c r="AB10" s="15">
        <v>3</v>
      </c>
      <c r="AC10" s="15">
        <v>1</v>
      </c>
      <c r="AD10" s="15">
        <v>1702038</v>
      </c>
      <c r="AE10" s="15" t="s">
        <v>77</v>
      </c>
      <c r="AF10" s="15">
        <v>170203800</v>
      </c>
      <c r="AG10" s="15" t="s">
        <v>76</v>
      </c>
      <c r="AH10" s="15">
        <v>10</v>
      </c>
      <c r="AI10" s="18" t="s">
        <v>416</v>
      </c>
      <c r="AJ10" s="15" t="s">
        <v>79</v>
      </c>
      <c r="AK10" s="15" t="s">
        <v>59</v>
      </c>
      <c r="AL10" s="15" t="s">
        <v>933</v>
      </c>
      <c r="AM10" s="13">
        <v>124303</v>
      </c>
      <c r="AN10" s="15" t="s">
        <v>933</v>
      </c>
      <c r="AO10" s="15" t="s">
        <v>60</v>
      </c>
      <c r="AP10" s="15" t="str">
        <f>VLOOKUP(AO10,'[1]Conceptos por ambito'!B$11:C$3075,2,0)</f>
        <v xml:space="preserve">SERVICIOS PRESTADOS A LAS EMPRESAS Y SERVICIOS DE PRODUCCION </v>
      </c>
      <c r="AQ10" s="15">
        <v>91131</v>
      </c>
      <c r="AR10" s="15" t="s">
        <v>1467</v>
      </c>
      <c r="AS10" s="15" t="s">
        <v>1501</v>
      </c>
      <c r="AT10" s="19">
        <v>12000000</v>
      </c>
    </row>
    <row r="11" spans="1:46" s="11" customFormat="1" ht="15" x14ac:dyDescent="0.25">
      <c r="A11" s="16" t="s">
        <v>2029</v>
      </c>
      <c r="B11" s="17" t="s">
        <v>42</v>
      </c>
      <c r="C11" s="15" t="s">
        <v>43</v>
      </c>
      <c r="D11" s="15" t="s">
        <v>44</v>
      </c>
      <c r="E11" s="14">
        <v>17</v>
      </c>
      <c r="F11" s="15" t="s">
        <v>45</v>
      </c>
      <c r="G11" s="15">
        <v>1702</v>
      </c>
      <c r="H11" s="15" t="s">
        <v>46</v>
      </c>
      <c r="I11" s="14">
        <v>1</v>
      </c>
      <c r="J11" s="15" t="s">
        <v>47</v>
      </c>
      <c r="K11" s="15">
        <v>1702</v>
      </c>
      <c r="L11" s="15" t="s">
        <v>48</v>
      </c>
      <c r="M11" s="15">
        <v>120040010</v>
      </c>
      <c r="N11" s="15" t="s">
        <v>49</v>
      </c>
      <c r="O11" s="15">
        <v>2400</v>
      </c>
      <c r="P11" s="15">
        <v>600</v>
      </c>
      <c r="Q11" s="15" t="s">
        <v>80</v>
      </c>
      <c r="R11" s="15" t="s">
        <v>81</v>
      </c>
      <c r="S11" s="15">
        <v>170203806</v>
      </c>
      <c r="T11" s="15" t="s">
        <v>81</v>
      </c>
      <c r="U11" s="15">
        <v>8</v>
      </c>
      <c r="V11" s="15">
        <v>3</v>
      </c>
      <c r="W11" s="13">
        <v>202500000041846</v>
      </c>
      <c r="X11" s="14" t="str">
        <f t="shared" si="0"/>
        <v>41846</v>
      </c>
      <c r="Y11" s="15" t="s">
        <v>64</v>
      </c>
      <c r="Z11" s="15">
        <v>2025</v>
      </c>
      <c r="AA11" s="15">
        <v>2027</v>
      </c>
      <c r="AB11" s="15">
        <v>3</v>
      </c>
      <c r="AC11" s="15">
        <v>1</v>
      </c>
      <c r="AD11" s="15">
        <v>1702038</v>
      </c>
      <c r="AE11" s="15" t="s">
        <v>77</v>
      </c>
      <c r="AF11" s="15">
        <v>170203806</v>
      </c>
      <c r="AG11" s="15" t="s">
        <v>81</v>
      </c>
      <c r="AH11" s="15">
        <v>3</v>
      </c>
      <c r="AI11" s="15">
        <v>10</v>
      </c>
      <c r="AJ11" s="15" t="s">
        <v>82</v>
      </c>
      <c r="AK11" s="15" t="s">
        <v>56</v>
      </c>
      <c r="AL11" s="15" t="s">
        <v>933</v>
      </c>
      <c r="AM11" s="13">
        <v>124303</v>
      </c>
      <c r="AN11" s="15" t="s">
        <v>933</v>
      </c>
      <c r="AO11" s="15" t="s">
        <v>60</v>
      </c>
      <c r="AP11" s="15" t="str">
        <f>VLOOKUP(AO11,'[1]Conceptos por ambito'!B$11:C$3075,2,0)</f>
        <v xml:space="preserve">SERVICIOS PRESTADOS A LAS EMPRESAS Y SERVICIOS DE PRODUCCION </v>
      </c>
      <c r="AQ11" s="15">
        <v>91131</v>
      </c>
      <c r="AR11" s="15" t="s">
        <v>1467</v>
      </c>
      <c r="AS11" s="15" t="s">
        <v>1502</v>
      </c>
      <c r="AT11" s="19">
        <v>101000000</v>
      </c>
    </row>
    <row r="12" spans="1:46" s="11" customFormat="1" ht="15" x14ac:dyDescent="0.25">
      <c r="A12" s="16" t="s">
        <v>2029</v>
      </c>
      <c r="B12" s="17" t="s">
        <v>42</v>
      </c>
      <c r="C12" s="15" t="s">
        <v>43</v>
      </c>
      <c r="D12" s="15" t="s">
        <v>44</v>
      </c>
      <c r="E12" s="14">
        <v>17</v>
      </c>
      <c r="F12" s="15" t="s">
        <v>45</v>
      </c>
      <c r="G12" s="15">
        <v>1702</v>
      </c>
      <c r="H12" s="15" t="s">
        <v>46</v>
      </c>
      <c r="I12" s="14">
        <v>1</v>
      </c>
      <c r="J12" s="15" t="s">
        <v>47</v>
      </c>
      <c r="K12" s="15">
        <v>1702</v>
      </c>
      <c r="L12" s="15" t="s">
        <v>48</v>
      </c>
      <c r="M12" s="15">
        <v>120040010</v>
      </c>
      <c r="N12" s="15" t="s">
        <v>49</v>
      </c>
      <c r="O12" s="15">
        <v>2400</v>
      </c>
      <c r="P12" s="15">
        <v>600</v>
      </c>
      <c r="Q12" s="15" t="s">
        <v>80</v>
      </c>
      <c r="R12" s="15" t="s">
        <v>81</v>
      </c>
      <c r="S12" s="15">
        <v>170203806</v>
      </c>
      <c r="T12" s="15" t="s">
        <v>81</v>
      </c>
      <c r="U12" s="15">
        <v>8</v>
      </c>
      <c r="V12" s="15">
        <v>3</v>
      </c>
      <c r="W12" s="13">
        <v>202500000041846</v>
      </c>
      <c r="X12" s="14" t="str">
        <f t="shared" si="0"/>
        <v>41846</v>
      </c>
      <c r="Y12" s="15" t="s">
        <v>64</v>
      </c>
      <c r="Z12" s="15">
        <v>2025</v>
      </c>
      <c r="AA12" s="15">
        <v>2027</v>
      </c>
      <c r="AB12" s="15">
        <v>3</v>
      </c>
      <c r="AC12" s="15">
        <v>1</v>
      </c>
      <c r="AD12" s="15">
        <v>1702038</v>
      </c>
      <c r="AE12" s="15" t="s">
        <v>77</v>
      </c>
      <c r="AF12" s="15">
        <v>170203806</v>
      </c>
      <c r="AG12" s="15" t="s">
        <v>81</v>
      </c>
      <c r="AH12" s="15">
        <v>3</v>
      </c>
      <c r="AI12" s="15" t="s">
        <v>83</v>
      </c>
      <c r="AJ12" s="15" t="s">
        <v>84</v>
      </c>
      <c r="AK12" s="15" t="s">
        <v>59</v>
      </c>
      <c r="AL12" s="15" t="s">
        <v>933</v>
      </c>
      <c r="AM12" s="13">
        <v>124303</v>
      </c>
      <c r="AN12" s="15" t="s">
        <v>933</v>
      </c>
      <c r="AO12" s="15" t="s">
        <v>60</v>
      </c>
      <c r="AP12" s="15" t="str">
        <f>VLOOKUP(AO12,'[1]Conceptos por ambito'!B$11:C$3075,2,0)</f>
        <v xml:space="preserve">SERVICIOS PRESTADOS A LAS EMPRESAS Y SERVICIOS DE PRODUCCION </v>
      </c>
      <c r="AQ12" s="15">
        <v>91131</v>
      </c>
      <c r="AR12" s="15" t="s">
        <v>1467</v>
      </c>
      <c r="AS12" s="15" t="s">
        <v>1503</v>
      </c>
      <c r="AT12" s="19">
        <v>10000000</v>
      </c>
    </row>
    <row r="13" spans="1:46" s="11" customFormat="1" ht="15" x14ac:dyDescent="0.25">
      <c r="A13" s="16" t="s">
        <v>2029</v>
      </c>
      <c r="B13" s="17" t="s">
        <v>42</v>
      </c>
      <c r="C13" s="15" t="s">
        <v>43</v>
      </c>
      <c r="D13" s="15" t="s">
        <v>44</v>
      </c>
      <c r="E13" s="14">
        <v>45</v>
      </c>
      <c r="F13" s="15" t="s">
        <v>85</v>
      </c>
      <c r="G13" s="15">
        <v>4502</v>
      </c>
      <c r="H13" s="15" t="s">
        <v>86</v>
      </c>
      <c r="I13" s="14">
        <v>2</v>
      </c>
      <c r="J13" s="15" t="s">
        <v>68</v>
      </c>
      <c r="K13" s="15">
        <v>4502</v>
      </c>
      <c r="L13" s="15" t="s">
        <v>87</v>
      </c>
      <c r="M13" s="15">
        <v>60020023</v>
      </c>
      <c r="N13" s="15" t="s">
        <v>88</v>
      </c>
      <c r="O13" s="15">
        <v>0.02</v>
      </c>
      <c r="P13" s="15">
        <v>0.02</v>
      </c>
      <c r="Q13" s="15" t="s">
        <v>89</v>
      </c>
      <c r="R13" s="15" t="s">
        <v>90</v>
      </c>
      <c r="S13" s="15">
        <v>450200110</v>
      </c>
      <c r="T13" s="15" t="s">
        <v>90</v>
      </c>
      <c r="U13" s="15">
        <v>2</v>
      </c>
      <c r="V13" s="15">
        <v>2</v>
      </c>
      <c r="W13" s="13">
        <v>202500000041851</v>
      </c>
      <c r="X13" s="14" t="str">
        <f t="shared" si="0"/>
        <v>41851</v>
      </c>
      <c r="Y13" s="15" t="s">
        <v>91</v>
      </c>
      <c r="Z13" s="15">
        <v>2025</v>
      </c>
      <c r="AA13" s="15">
        <v>2027</v>
      </c>
      <c r="AB13" s="15">
        <v>3</v>
      </c>
      <c r="AC13" s="15">
        <v>1</v>
      </c>
      <c r="AD13" s="15">
        <v>4502001</v>
      </c>
      <c r="AE13" s="15" t="s">
        <v>92</v>
      </c>
      <c r="AF13" s="15">
        <v>450200110</v>
      </c>
      <c r="AG13" s="15" t="s">
        <v>90</v>
      </c>
      <c r="AH13" s="15">
        <v>2</v>
      </c>
      <c r="AI13" s="18" t="s">
        <v>321</v>
      </c>
      <c r="AJ13" s="15" t="s">
        <v>93</v>
      </c>
      <c r="AK13" s="15" t="s">
        <v>56</v>
      </c>
      <c r="AL13" s="15" t="s">
        <v>933</v>
      </c>
      <c r="AM13" s="13">
        <v>124303</v>
      </c>
      <c r="AN13" s="15" t="s">
        <v>933</v>
      </c>
      <c r="AO13" s="15" t="s">
        <v>60</v>
      </c>
      <c r="AP13" s="15" t="str">
        <f>VLOOKUP(AO13,'[1]Conceptos por ambito'!B$11:C$3075,2,0)</f>
        <v xml:space="preserve">SERVICIOS PRESTADOS A LAS EMPRESAS Y SERVICIOS DE PRODUCCION </v>
      </c>
      <c r="AQ13" s="15">
        <v>91199</v>
      </c>
      <c r="AR13" s="15" t="s">
        <v>1469</v>
      </c>
      <c r="AS13" s="15" t="s">
        <v>1504</v>
      </c>
      <c r="AT13" s="19">
        <v>43000000</v>
      </c>
    </row>
    <row r="14" spans="1:46" s="11" customFormat="1" ht="15" x14ac:dyDescent="0.25">
      <c r="A14" s="16" t="s">
        <v>2029</v>
      </c>
      <c r="B14" s="17" t="s">
        <v>42</v>
      </c>
      <c r="C14" s="15" t="s">
        <v>43</v>
      </c>
      <c r="D14" s="15" t="s">
        <v>44</v>
      </c>
      <c r="E14" s="14">
        <v>45</v>
      </c>
      <c r="F14" s="15" t="s">
        <v>85</v>
      </c>
      <c r="G14" s="15">
        <v>4502</v>
      </c>
      <c r="H14" s="15" t="s">
        <v>86</v>
      </c>
      <c r="I14" s="14">
        <v>2</v>
      </c>
      <c r="J14" s="15" t="s">
        <v>68</v>
      </c>
      <c r="K14" s="15">
        <v>4502</v>
      </c>
      <c r="L14" s="15" t="s">
        <v>87</v>
      </c>
      <c r="M14" s="15">
        <v>60020023</v>
      </c>
      <c r="N14" s="15" t="s">
        <v>88</v>
      </c>
      <c r="O14" s="15">
        <v>0.02</v>
      </c>
      <c r="P14" s="15">
        <v>0.02</v>
      </c>
      <c r="Q14" s="15" t="s">
        <v>89</v>
      </c>
      <c r="R14" s="15" t="s">
        <v>90</v>
      </c>
      <c r="S14" s="15">
        <v>450200110</v>
      </c>
      <c r="T14" s="15" t="s">
        <v>90</v>
      </c>
      <c r="U14" s="15">
        <v>2</v>
      </c>
      <c r="V14" s="15">
        <v>2</v>
      </c>
      <c r="W14" s="13">
        <v>202500000041851</v>
      </c>
      <c r="X14" s="14" t="str">
        <f t="shared" si="0"/>
        <v>41851</v>
      </c>
      <c r="Y14" s="15" t="s">
        <v>91</v>
      </c>
      <c r="Z14" s="15">
        <v>2025</v>
      </c>
      <c r="AA14" s="15">
        <v>2027</v>
      </c>
      <c r="AB14" s="15">
        <v>3</v>
      </c>
      <c r="AC14" s="15">
        <v>1</v>
      </c>
      <c r="AD14" s="15">
        <v>4502001</v>
      </c>
      <c r="AE14" s="15" t="s">
        <v>92</v>
      </c>
      <c r="AF14" s="15">
        <v>450200110</v>
      </c>
      <c r="AG14" s="15" t="s">
        <v>90</v>
      </c>
      <c r="AH14" s="15">
        <v>2</v>
      </c>
      <c r="AI14" s="18" t="s">
        <v>324</v>
      </c>
      <c r="AJ14" s="15" t="s">
        <v>94</v>
      </c>
      <c r="AK14" s="15" t="s">
        <v>59</v>
      </c>
      <c r="AL14" s="15" t="s">
        <v>933</v>
      </c>
      <c r="AM14" s="13">
        <v>124303</v>
      </c>
      <c r="AN14" s="15" t="s">
        <v>933</v>
      </c>
      <c r="AO14" s="15" t="s">
        <v>60</v>
      </c>
      <c r="AP14" s="15" t="str">
        <f>VLOOKUP(AO14,'[1]Conceptos por ambito'!B$11:C$3075,2,0)</f>
        <v xml:space="preserve">SERVICIOS PRESTADOS A LAS EMPRESAS Y SERVICIOS DE PRODUCCION </v>
      </c>
      <c r="AQ14" s="15">
        <v>91199</v>
      </c>
      <c r="AR14" s="15" t="s">
        <v>1469</v>
      </c>
      <c r="AS14" s="15" t="s">
        <v>1505</v>
      </c>
      <c r="AT14" s="19">
        <v>10000000</v>
      </c>
    </row>
    <row r="15" spans="1:46" s="11" customFormat="1" ht="15" x14ac:dyDescent="0.25">
      <c r="A15" s="16" t="s">
        <v>2029</v>
      </c>
      <c r="B15" s="17" t="s">
        <v>42</v>
      </c>
      <c r="C15" s="15" t="s">
        <v>43</v>
      </c>
      <c r="D15" s="15" t="s">
        <v>44</v>
      </c>
      <c r="E15" s="14">
        <v>45</v>
      </c>
      <c r="F15" s="15" t="s">
        <v>85</v>
      </c>
      <c r="G15" s="15">
        <v>4502</v>
      </c>
      <c r="H15" s="15" t="s">
        <v>86</v>
      </c>
      <c r="I15" s="14">
        <v>2</v>
      </c>
      <c r="J15" s="15" t="s">
        <v>68</v>
      </c>
      <c r="K15" s="15">
        <v>4502</v>
      </c>
      <c r="L15" s="15" t="s">
        <v>87</v>
      </c>
      <c r="M15" s="15">
        <v>60020023</v>
      </c>
      <c r="N15" s="15" t="s">
        <v>88</v>
      </c>
      <c r="O15" s="15">
        <v>0.02</v>
      </c>
      <c r="P15" s="15">
        <v>0.02</v>
      </c>
      <c r="Q15" s="15" t="s">
        <v>89</v>
      </c>
      <c r="R15" s="15" t="s">
        <v>90</v>
      </c>
      <c r="S15" s="15">
        <v>450200110</v>
      </c>
      <c r="T15" s="15" t="s">
        <v>90</v>
      </c>
      <c r="U15" s="15">
        <v>2</v>
      </c>
      <c r="V15" s="15">
        <v>2</v>
      </c>
      <c r="W15" s="13">
        <v>202500000041851</v>
      </c>
      <c r="X15" s="14" t="str">
        <f t="shared" si="0"/>
        <v>41851</v>
      </c>
      <c r="Y15" s="15" t="s">
        <v>91</v>
      </c>
      <c r="Z15" s="15">
        <v>2025</v>
      </c>
      <c r="AA15" s="15">
        <v>2027</v>
      </c>
      <c r="AB15" s="15">
        <v>3</v>
      </c>
      <c r="AC15" s="15">
        <v>1</v>
      </c>
      <c r="AD15" s="15">
        <v>4502001</v>
      </c>
      <c r="AE15" s="15" t="s">
        <v>92</v>
      </c>
      <c r="AF15" s="15">
        <v>450200110</v>
      </c>
      <c r="AG15" s="15" t="s">
        <v>90</v>
      </c>
      <c r="AH15" s="15">
        <v>2</v>
      </c>
      <c r="AI15" s="18" t="s">
        <v>394</v>
      </c>
      <c r="AJ15" s="15" t="s">
        <v>95</v>
      </c>
      <c r="AK15" s="15" t="s">
        <v>56</v>
      </c>
      <c r="AL15" s="15" t="s">
        <v>933</v>
      </c>
      <c r="AM15" s="13">
        <v>124303</v>
      </c>
      <c r="AN15" s="15" t="s">
        <v>933</v>
      </c>
      <c r="AO15" s="15" t="s">
        <v>60</v>
      </c>
      <c r="AP15" s="15" t="str">
        <f>VLOOKUP(AO15,'[1]Conceptos por ambito'!B$11:C$3075,2,0)</f>
        <v xml:space="preserve">SERVICIOS PRESTADOS A LAS EMPRESAS Y SERVICIOS DE PRODUCCION </v>
      </c>
      <c r="AQ15" s="15">
        <v>91199</v>
      </c>
      <c r="AR15" s="15" t="s">
        <v>1469</v>
      </c>
      <c r="AS15" s="15" t="s">
        <v>1506</v>
      </c>
      <c r="AT15" s="19">
        <v>23000000</v>
      </c>
    </row>
    <row r="16" spans="1:46" s="11" customFormat="1" ht="15" x14ac:dyDescent="0.25">
      <c r="A16" s="16" t="s">
        <v>2030</v>
      </c>
      <c r="B16" s="17" t="s">
        <v>96</v>
      </c>
      <c r="C16" s="15" t="s">
        <v>97</v>
      </c>
      <c r="D16" s="15" t="s">
        <v>98</v>
      </c>
      <c r="E16" s="14">
        <v>39</v>
      </c>
      <c r="F16" s="15" t="s">
        <v>99</v>
      </c>
      <c r="G16" s="15">
        <v>3906</v>
      </c>
      <c r="H16" s="15" t="s">
        <v>100</v>
      </c>
      <c r="I16" s="14">
        <v>1</v>
      </c>
      <c r="J16" s="15" t="s">
        <v>101</v>
      </c>
      <c r="K16" s="15">
        <v>3906</v>
      </c>
      <c r="L16" s="15" t="s">
        <v>102</v>
      </c>
      <c r="M16" s="15">
        <v>120210004</v>
      </c>
      <c r="N16" s="15" t="s">
        <v>103</v>
      </c>
      <c r="O16" s="15">
        <v>2.78</v>
      </c>
      <c r="P16" s="15">
        <v>2.78</v>
      </c>
      <c r="Q16" s="15" t="s">
        <v>104</v>
      </c>
      <c r="R16" s="15" t="s">
        <v>105</v>
      </c>
      <c r="S16" s="15">
        <v>390601100</v>
      </c>
      <c r="T16" s="15" t="s">
        <v>106</v>
      </c>
      <c r="U16" s="15">
        <v>1</v>
      </c>
      <c r="V16" s="15">
        <v>1</v>
      </c>
      <c r="W16" s="13">
        <v>2024763640032</v>
      </c>
      <c r="X16" s="20" t="s">
        <v>1441</v>
      </c>
      <c r="Y16" s="15" t="s">
        <v>107</v>
      </c>
      <c r="Z16" s="15">
        <v>2024</v>
      </c>
      <c r="AA16" s="15">
        <v>2027</v>
      </c>
      <c r="AB16" s="15">
        <v>4</v>
      </c>
      <c r="AC16" s="15">
        <v>2</v>
      </c>
      <c r="AD16" s="15">
        <v>3906015</v>
      </c>
      <c r="AE16" s="15" t="s">
        <v>108</v>
      </c>
      <c r="AF16" s="15">
        <v>390601500</v>
      </c>
      <c r="AG16" s="15" t="s">
        <v>109</v>
      </c>
      <c r="AH16" s="15">
        <v>3</v>
      </c>
      <c r="AI16" s="18" t="s">
        <v>321</v>
      </c>
      <c r="AJ16" s="15" t="s">
        <v>110</v>
      </c>
      <c r="AK16" s="15" t="s">
        <v>59</v>
      </c>
      <c r="AL16" s="15" t="s">
        <v>435</v>
      </c>
      <c r="AM16" s="13">
        <v>121000</v>
      </c>
      <c r="AN16" s="15" t="s">
        <v>725</v>
      </c>
      <c r="AO16" s="15" t="s">
        <v>60</v>
      </c>
      <c r="AP16" s="15" t="str">
        <f>VLOOKUP(AO16,'[1]Conceptos por ambito'!B$11:C$3075,2,0)</f>
        <v xml:space="preserve">SERVICIOS PRESTADOS A LAS EMPRESAS Y SERVICIOS DE PRODUCCION </v>
      </c>
      <c r="AQ16" s="15">
        <v>91119</v>
      </c>
      <c r="AR16" s="15" t="s">
        <v>340</v>
      </c>
      <c r="AS16" s="15" t="s">
        <v>1507</v>
      </c>
      <c r="AT16" s="19">
        <v>30000000</v>
      </c>
    </row>
    <row r="17" spans="1:46" s="11" customFormat="1" ht="15" x14ac:dyDescent="0.25">
      <c r="A17" s="16" t="s">
        <v>2030</v>
      </c>
      <c r="B17" s="17" t="s">
        <v>96</v>
      </c>
      <c r="C17" s="15" t="s">
        <v>97</v>
      </c>
      <c r="D17" s="15" t="s">
        <v>98</v>
      </c>
      <c r="E17" s="14">
        <v>39</v>
      </c>
      <c r="F17" s="15" t="s">
        <v>99</v>
      </c>
      <c r="G17" s="15">
        <v>3906</v>
      </c>
      <c r="H17" s="15" t="s">
        <v>100</v>
      </c>
      <c r="I17" s="14">
        <v>1</v>
      </c>
      <c r="J17" s="15" t="s">
        <v>101</v>
      </c>
      <c r="K17" s="15">
        <v>3906</v>
      </c>
      <c r="L17" s="15" t="s">
        <v>102</v>
      </c>
      <c r="M17" s="15">
        <v>120210004</v>
      </c>
      <c r="N17" s="15" t="s">
        <v>103</v>
      </c>
      <c r="O17" s="15">
        <v>2.78</v>
      </c>
      <c r="P17" s="15">
        <v>2.78</v>
      </c>
      <c r="Q17" s="15" t="s">
        <v>104</v>
      </c>
      <c r="R17" s="15" t="s">
        <v>105</v>
      </c>
      <c r="S17" s="15">
        <v>390601100</v>
      </c>
      <c r="T17" s="15" t="s">
        <v>106</v>
      </c>
      <c r="U17" s="15">
        <v>1</v>
      </c>
      <c r="V17" s="15">
        <v>1</v>
      </c>
      <c r="W17" s="13">
        <v>2024763640032</v>
      </c>
      <c r="X17" s="20" t="s">
        <v>1441</v>
      </c>
      <c r="Y17" s="15" t="s">
        <v>107</v>
      </c>
      <c r="Z17" s="15">
        <v>2024</v>
      </c>
      <c r="AA17" s="15">
        <v>2027</v>
      </c>
      <c r="AB17" s="15">
        <v>4</v>
      </c>
      <c r="AC17" s="15">
        <v>2</v>
      </c>
      <c r="AD17" s="15">
        <v>3906015</v>
      </c>
      <c r="AE17" s="15" t="s">
        <v>108</v>
      </c>
      <c r="AF17" s="15">
        <v>390601500</v>
      </c>
      <c r="AG17" s="15" t="s">
        <v>109</v>
      </c>
      <c r="AH17" s="15">
        <v>3</v>
      </c>
      <c r="AI17" s="18" t="s">
        <v>324</v>
      </c>
      <c r="AJ17" s="15" t="s">
        <v>111</v>
      </c>
      <c r="AK17" s="15" t="s">
        <v>112</v>
      </c>
      <c r="AL17" s="15" t="s">
        <v>435</v>
      </c>
      <c r="AM17" s="13">
        <v>121000</v>
      </c>
      <c r="AN17" s="15" t="s">
        <v>725</v>
      </c>
      <c r="AO17" s="15" t="s">
        <v>60</v>
      </c>
      <c r="AP17" s="15" t="str">
        <f>VLOOKUP(AO17,'[1]Conceptos por ambito'!B$11:C$3075,2,0)</f>
        <v xml:space="preserve">SERVICIOS PRESTADOS A LAS EMPRESAS Y SERVICIOS DE PRODUCCION </v>
      </c>
      <c r="AQ17" s="15">
        <v>91119</v>
      </c>
      <c r="AR17" s="15" t="s">
        <v>340</v>
      </c>
      <c r="AS17" s="15" t="s">
        <v>1508</v>
      </c>
      <c r="AT17" s="19">
        <v>40000000</v>
      </c>
    </row>
    <row r="18" spans="1:46" s="11" customFormat="1" ht="15" x14ac:dyDescent="0.25">
      <c r="A18" s="16" t="s">
        <v>2030</v>
      </c>
      <c r="B18" s="17" t="s">
        <v>96</v>
      </c>
      <c r="C18" s="15" t="s">
        <v>97</v>
      </c>
      <c r="D18" s="15" t="s">
        <v>98</v>
      </c>
      <c r="E18" s="14">
        <v>39</v>
      </c>
      <c r="F18" s="15" t="s">
        <v>99</v>
      </c>
      <c r="G18" s="15">
        <v>3906</v>
      </c>
      <c r="H18" s="15" t="s">
        <v>100</v>
      </c>
      <c r="I18" s="14">
        <v>1</v>
      </c>
      <c r="J18" s="15" t="s">
        <v>101</v>
      </c>
      <c r="K18" s="15">
        <v>3906</v>
      </c>
      <c r="L18" s="15" t="s">
        <v>102</v>
      </c>
      <c r="M18" s="15">
        <v>120210004</v>
      </c>
      <c r="N18" s="15" t="s">
        <v>103</v>
      </c>
      <c r="O18" s="15">
        <v>2.78</v>
      </c>
      <c r="P18" s="15">
        <v>2.78</v>
      </c>
      <c r="Q18" s="15" t="s">
        <v>104</v>
      </c>
      <c r="R18" s="15" t="s">
        <v>105</v>
      </c>
      <c r="S18" s="15">
        <v>390601100</v>
      </c>
      <c r="T18" s="15" t="s">
        <v>106</v>
      </c>
      <c r="U18" s="15">
        <v>1</v>
      </c>
      <c r="V18" s="15">
        <v>1</v>
      </c>
      <c r="W18" s="13">
        <v>2024763640032</v>
      </c>
      <c r="X18" s="20" t="s">
        <v>1441</v>
      </c>
      <c r="Y18" s="15" t="s">
        <v>107</v>
      </c>
      <c r="Z18" s="15">
        <v>2024</v>
      </c>
      <c r="AA18" s="15">
        <v>2027</v>
      </c>
      <c r="AB18" s="15">
        <v>4</v>
      </c>
      <c r="AC18" s="15">
        <v>2</v>
      </c>
      <c r="AD18" s="15">
        <v>3906011</v>
      </c>
      <c r="AE18" s="15" t="s">
        <v>113</v>
      </c>
      <c r="AF18" s="15">
        <v>390601100</v>
      </c>
      <c r="AG18" s="15" t="s">
        <v>106</v>
      </c>
      <c r="AH18" s="15">
        <v>1</v>
      </c>
      <c r="AI18" s="18" t="s">
        <v>394</v>
      </c>
      <c r="AJ18" s="15" t="s">
        <v>114</v>
      </c>
      <c r="AK18" s="15" t="s">
        <v>112</v>
      </c>
      <c r="AL18" s="15" t="s">
        <v>435</v>
      </c>
      <c r="AM18" s="13">
        <v>121000</v>
      </c>
      <c r="AN18" s="15" t="s">
        <v>725</v>
      </c>
      <c r="AO18" s="15" t="s">
        <v>60</v>
      </c>
      <c r="AP18" s="15" t="str">
        <f>VLOOKUP(AO18,'[1]Conceptos por ambito'!B$11:C$3075,2,0)</f>
        <v xml:space="preserve">SERVICIOS PRESTADOS A LAS EMPRESAS Y SERVICIOS DE PRODUCCION </v>
      </c>
      <c r="AQ18" s="15">
        <v>91119</v>
      </c>
      <c r="AR18" s="15" t="s">
        <v>340</v>
      </c>
      <c r="AS18" s="15" t="s">
        <v>1509</v>
      </c>
      <c r="AT18" s="19">
        <v>75000000</v>
      </c>
    </row>
    <row r="19" spans="1:46" s="11" customFormat="1" ht="15" x14ac:dyDescent="0.25">
      <c r="A19" s="16" t="s">
        <v>2030</v>
      </c>
      <c r="B19" s="17" t="s">
        <v>96</v>
      </c>
      <c r="C19" s="15" t="s">
        <v>97</v>
      </c>
      <c r="D19" s="15" t="s">
        <v>98</v>
      </c>
      <c r="E19" s="14">
        <v>39</v>
      </c>
      <c r="F19" s="15" t="s">
        <v>99</v>
      </c>
      <c r="G19" s="15">
        <v>3906</v>
      </c>
      <c r="H19" s="15" t="s">
        <v>100</v>
      </c>
      <c r="I19" s="14">
        <v>1</v>
      </c>
      <c r="J19" s="15" t="s">
        <v>101</v>
      </c>
      <c r="K19" s="15">
        <v>3906</v>
      </c>
      <c r="L19" s="15" t="s">
        <v>102</v>
      </c>
      <c r="M19" s="15">
        <v>120210004</v>
      </c>
      <c r="N19" s="15" t="s">
        <v>103</v>
      </c>
      <c r="O19" s="15">
        <v>2.78</v>
      </c>
      <c r="P19" s="15">
        <v>2.78</v>
      </c>
      <c r="Q19" s="15" t="s">
        <v>104</v>
      </c>
      <c r="R19" s="15" t="s">
        <v>105</v>
      </c>
      <c r="S19" s="15">
        <v>390601100</v>
      </c>
      <c r="T19" s="15" t="s">
        <v>106</v>
      </c>
      <c r="U19" s="15">
        <v>1</v>
      </c>
      <c r="V19" s="15">
        <v>1</v>
      </c>
      <c r="W19" s="13">
        <v>2024763640032</v>
      </c>
      <c r="X19" s="20" t="s">
        <v>1441</v>
      </c>
      <c r="Y19" s="15" t="s">
        <v>107</v>
      </c>
      <c r="Z19" s="15">
        <v>2024</v>
      </c>
      <c r="AA19" s="15">
        <v>2027</v>
      </c>
      <c r="AB19" s="15">
        <v>4</v>
      </c>
      <c r="AC19" s="15">
        <v>2</v>
      </c>
      <c r="AD19" s="15">
        <v>3906011</v>
      </c>
      <c r="AE19" s="15" t="s">
        <v>115</v>
      </c>
      <c r="AF19" s="15">
        <v>390601100</v>
      </c>
      <c r="AG19" s="15" t="s">
        <v>106</v>
      </c>
      <c r="AH19" s="15">
        <v>1</v>
      </c>
      <c r="AI19" s="18" t="s">
        <v>396</v>
      </c>
      <c r="AJ19" s="15" t="s">
        <v>116</v>
      </c>
      <c r="AK19" s="15" t="s">
        <v>59</v>
      </c>
      <c r="AL19" s="15" t="s">
        <v>435</v>
      </c>
      <c r="AM19" s="13">
        <v>121000</v>
      </c>
      <c r="AN19" s="15" t="s">
        <v>725</v>
      </c>
      <c r="AO19" s="15" t="s">
        <v>60</v>
      </c>
      <c r="AP19" s="15" t="str">
        <f>VLOOKUP(AO19,'[1]Conceptos por ambito'!B$11:C$3075,2,0)</f>
        <v xml:space="preserve">SERVICIOS PRESTADOS A LAS EMPRESAS Y SERVICIOS DE PRODUCCION </v>
      </c>
      <c r="AQ19" s="15">
        <v>91119</v>
      </c>
      <c r="AR19" s="15" t="s">
        <v>340</v>
      </c>
      <c r="AS19" s="15" t="s">
        <v>1510</v>
      </c>
      <c r="AT19" s="19">
        <v>55000000</v>
      </c>
    </row>
    <row r="20" spans="1:46" s="11" customFormat="1" ht="15" x14ac:dyDescent="0.25">
      <c r="A20" s="16" t="s">
        <v>2031</v>
      </c>
      <c r="B20" s="17" t="s">
        <v>117</v>
      </c>
      <c r="C20" s="15" t="s">
        <v>118</v>
      </c>
      <c r="D20" s="15" t="s">
        <v>119</v>
      </c>
      <c r="E20" s="14">
        <v>22</v>
      </c>
      <c r="F20" s="15" t="s">
        <v>120</v>
      </c>
      <c r="G20" s="15">
        <v>2201</v>
      </c>
      <c r="H20" s="15" t="s">
        <v>121</v>
      </c>
      <c r="I20" s="14">
        <v>2</v>
      </c>
      <c r="J20" s="15" t="s">
        <v>68</v>
      </c>
      <c r="K20" s="15">
        <v>2201</v>
      </c>
      <c r="L20" s="15" t="s">
        <v>122</v>
      </c>
      <c r="M20" s="15">
        <v>40040008</v>
      </c>
      <c r="N20" s="15" t="s">
        <v>123</v>
      </c>
      <c r="O20" s="15">
        <v>0.125</v>
      </c>
      <c r="P20" s="15">
        <v>0.10929999999999999</v>
      </c>
      <c r="Q20" s="15" t="s">
        <v>124</v>
      </c>
      <c r="R20" s="15" t="s">
        <v>125</v>
      </c>
      <c r="S20" s="15">
        <v>220103000</v>
      </c>
      <c r="T20" s="15" t="s">
        <v>125</v>
      </c>
      <c r="U20" s="15">
        <v>70</v>
      </c>
      <c r="V20" s="15">
        <v>70</v>
      </c>
      <c r="W20" s="13">
        <v>2024763640019</v>
      </c>
      <c r="X20" s="20" t="s">
        <v>1442</v>
      </c>
      <c r="Y20" s="15" t="s">
        <v>126</v>
      </c>
      <c r="Z20" s="15">
        <v>2024</v>
      </c>
      <c r="AA20" s="15">
        <v>2027</v>
      </c>
      <c r="AB20" s="15">
        <v>4</v>
      </c>
      <c r="AC20" s="15">
        <v>1</v>
      </c>
      <c r="AD20" s="15">
        <v>2201030</v>
      </c>
      <c r="AE20" s="15" t="s">
        <v>127</v>
      </c>
      <c r="AF20" s="15">
        <v>220103000</v>
      </c>
      <c r="AG20" s="15" t="s">
        <v>125</v>
      </c>
      <c r="AH20" s="15">
        <v>17380</v>
      </c>
      <c r="AI20" s="18" t="s">
        <v>321</v>
      </c>
      <c r="AJ20" s="15" t="s">
        <v>128</v>
      </c>
      <c r="AK20" s="15"/>
      <c r="AL20" s="15" t="s">
        <v>933</v>
      </c>
      <c r="AM20" s="15">
        <v>124101</v>
      </c>
      <c r="AN20" s="15" t="s">
        <v>2000</v>
      </c>
      <c r="AO20" s="15" t="s">
        <v>57</v>
      </c>
      <c r="AP20" s="15" t="str">
        <f>VLOOKUP(AO20,'[1]Conceptos por ambito'!B$11:C$3075,2,0)</f>
        <v>SERVICIOS PARA LA COMUNIDAD, SOCIALES Y PERSONALES</v>
      </c>
      <c r="AQ20" s="15">
        <v>91121</v>
      </c>
      <c r="AR20" s="15" t="s">
        <v>842</v>
      </c>
      <c r="AS20" s="15" t="s">
        <v>1511</v>
      </c>
      <c r="AT20" s="19">
        <v>6615000</v>
      </c>
    </row>
    <row r="21" spans="1:46" s="11" customFormat="1" ht="15" x14ac:dyDescent="0.25">
      <c r="A21" s="16" t="s">
        <v>2031</v>
      </c>
      <c r="B21" s="17" t="s">
        <v>117</v>
      </c>
      <c r="C21" s="15" t="s">
        <v>118</v>
      </c>
      <c r="D21" s="15" t="s">
        <v>119</v>
      </c>
      <c r="E21" s="14">
        <v>22</v>
      </c>
      <c r="F21" s="15" t="s">
        <v>120</v>
      </c>
      <c r="G21" s="15">
        <v>2201</v>
      </c>
      <c r="H21" s="15" t="s">
        <v>121</v>
      </c>
      <c r="I21" s="14">
        <v>2</v>
      </c>
      <c r="J21" s="15" t="s">
        <v>68</v>
      </c>
      <c r="K21" s="15">
        <v>2201</v>
      </c>
      <c r="L21" s="15" t="s">
        <v>122</v>
      </c>
      <c r="M21" s="15">
        <v>40040008</v>
      </c>
      <c r="N21" s="15" t="s">
        <v>123</v>
      </c>
      <c r="O21" s="15">
        <v>0.125</v>
      </c>
      <c r="P21" s="15">
        <v>0.10929999999999999</v>
      </c>
      <c r="Q21" s="15" t="s">
        <v>124</v>
      </c>
      <c r="R21" s="15" t="s">
        <v>125</v>
      </c>
      <c r="S21" s="15">
        <v>220103000</v>
      </c>
      <c r="T21" s="15" t="s">
        <v>125</v>
      </c>
      <c r="U21" s="15">
        <v>70</v>
      </c>
      <c r="V21" s="15">
        <v>70</v>
      </c>
      <c r="W21" s="13">
        <v>2024763640019</v>
      </c>
      <c r="X21" s="20" t="s">
        <v>1442</v>
      </c>
      <c r="Y21" s="15" t="s">
        <v>126</v>
      </c>
      <c r="Z21" s="15">
        <v>2024</v>
      </c>
      <c r="AA21" s="15">
        <v>2027</v>
      </c>
      <c r="AB21" s="15">
        <v>4</v>
      </c>
      <c r="AC21" s="15">
        <v>1</v>
      </c>
      <c r="AD21" s="15">
        <v>2201030</v>
      </c>
      <c r="AE21" s="15" t="s">
        <v>127</v>
      </c>
      <c r="AF21" s="15">
        <v>220103000</v>
      </c>
      <c r="AG21" s="15" t="s">
        <v>125</v>
      </c>
      <c r="AH21" s="15">
        <v>17380</v>
      </c>
      <c r="AI21" s="18" t="s">
        <v>324</v>
      </c>
      <c r="AJ21" s="15" t="s">
        <v>129</v>
      </c>
      <c r="AK21" s="15"/>
      <c r="AL21" s="15" t="s">
        <v>933</v>
      </c>
      <c r="AM21" s="15">
        <v>124101</v>
      </c>
      <c r="AN21" s="15" t="s">
        <v>2000</v>
      </c>
      <c r="AO21" s="15" t="s">
        <v>57</v>
      </c>
      <c r="AP21" s="15" t="str">
        <f>VLOOKUP(AO21,'[1]Conceptos por ambito'!B$11:C$3075,2,0)</f>
        <v>SERVICIOS PARA LA COMUNIDAD, SOCIALES Y PERSONALES</v>
      </c>
      <c r="AQ21" s="15">
        <v>91121</v>
      </c>
      <c r="AR21" s="15" t="s">
        <v>842</v>
      </c>
      <c r="AS21" s="15" t="s">
        <v>1512</v>
      </c>
      <c r="AT21" s="19">
        <v>1213912030</v>
      </c>
    </row>
    <row r="22" spans="1:46" s="11" customFormat="1" ht="15" x14ac:dyDescent="0.25">
      <c r="A22" s="16" t="s">
        <v>2031</v>
      </c>
      <c r="B22" s="17" t="s">
        <v>117</v>
      </c>
      <c r="C22" s="15" t="s">
        <v>118</v>
      </c>
      <c r="D22" s="15" t="s">
        <v>119</v>
      </c>
      <c r="E22" s="14">
        <v>22</v>
      </c>
      <c r="F22" s="15" t="s">
        <v>120</v>
      </c>
      <c r="G22" s="15">
        <v>2201</v>
      </c>
      <c r="H22" s="15" t="s">
        <v>121</v>
      </c>
      <c r="I22" s="14">
        <v>2</v>
      </c>
      <c r="J22" s="15" t="s">
        <v>68</v>
      </c>
      <c r="K22" s="15">
        <v>2201</v>
      </c>
      <c r="L22" s="15" t="s">
        <v>122</v>
      </c>
      <c r="M22" s="15">
        <v>40040008</v>
      </c>
      <c r="N22" s="15" t="s">
        <v>123</v>
      </c>
      <c r="O22" s="15">
        <v>0.125</v>
      </c>
      <c r="P22" s="15">
        <v>0.10929999999999999</v>
      </c>
      <c r="Q22" s="15" t="s">
        <v>124</v>
      </c>
      <c r="R22" s="15" t="s">
        <v>125</v>
      </c>
      <c r="S22" s="15">
        <v>220103000</v>
      </c>
      <c r="T22" s="15" t="s">
        <v>125</v>
      </c>
      <c r="U22" s="15">
        <v>70</v>
      </c>
      <c r="V22" s="15">
        <v>70</v>
      </c>
      <c r="W22" s="13">
        <v>2024763640019</v>
      </c>
      <c r="X22" s="20" t="s">
        <v>1442</v>
      </c>
      <c r="Y22" s="15" t="s">
        <v>126</v>
      </c>
      <c r="Z22" s="15">
        <v>2024</v>
      </c>
      <c r="AA22" s="15">
        <v>2027</v>
      </c>
      <c r="AB22" s="15">
        <v>4</v>
      </c>
      <c r="AC22" s="15">
        <v>1</v>
      </c>
      <c r="AD22" s="15">
        <v>2201030</v>
      </c>
      <c r="AE22" s="15" t="s">
        <v>127</v>
      </c>
      <c r="AF22" s="15">
        <v>220103000</v>
      </c>
      <c r="AG22" s="15" t="s">
        <v>125</v>
      </c>
      <c r="AH22" s="15">
        <v>17380</v>
      </c>
      <c r="AI22" s="18" t="s">
        <v>394</v>
      </c>
      <c r="AJ22" s="15" t="s">
        <v>130</v>
      </c>
      <c r="AK22" s="15"/>
      <c r="AL22" s="15" t="s">
        <v>933</v>
      </c>
      <c r="AM22" s="15">
        <v>124101</v>
      </c>
      <c r="AN22" s="15" t="s">
        <v>2000</v>
      </c>
      <c r="AO22" s="15" t="s">
        <v>57</v>
      </c>
      <c r="AP22" s="15" t="str">
        <f>VLOOKUP(AO22,'[1]Conceptos por ambito'!B$11:C$3075,2,0)</f>
        <v>SERVICIOS PARA LA COMUNIDAD, SOCIALES Y PERSONALES</v>
      </c>
      <c r="AQ22" s="15">
        <v>97990</v>
      </c>
      <c r="AR22" s="15" t="s">
        <v>1470</v>
      </c>
      <c r="AS22" s="15" t="s">
        <v>1513</v>
      </c>
      <c r="AT22" s="19">
        <v>25520277</v>
      </c>
    </row>
    <row r="23" spans="1:46" s="11" customFormat="1" ht="15" x14ac:dyDescent="0.25">
      <c r="A23" s="16" t="s">
        <v>2031</v>
      </c>
      <c r="B23" s="17" t="s">
        <v>117</v>
      </c>
      <c r="C23" s="15" t="s">
        <v>118</v>
      </c>
      <c r="D23" s="15" t="s">
        <v>119</v>
      </c>
      <c r="E23" s="14">
        <v>22</v>
      </c>
      <c r="F23" s="15" t="s">
        <v>120</v>
      </c>
      <c r="G23" s="15">
        <v>2201</v>
      </c>
      <c r="H23" s="15" t="s">
        <v>121</v>
      </c>
      <c r="I23" s="14">
        <v>2</v>
      </c>
      <c r="J23" s="15" t="s">
        <v>68</v>
      </c>
      <c r="K23" s="15">
        <v>2201</v>
      </c>
      <c r="L23" s="15" t="s">
        <v>131</v>
      </c>
      <c r="M23" s="15">
        <v>40040008</v>
      </c>
      <c r="N23" s="15" t="s">
        <v>123</v>
      </c>
      <c r="O23" s="15">
        <v>0.125</v>
      </c>
      <c r="P23" s="15">
        <v>0.10929999999999999</v>
      </c>
      <c r="Q23" s="15" t="s">
        <v>132</v>
      </c>
      <c r="R23" s="15" t="s">
        <v>133</v>
      </c>
      <c r="S23" s="15">
        <v>220102600</v>
      </c>
      <c r="T23" s="15" t="s">
        <v>133</v>
      </c>
      <c r="U23" s="15">
        <v>1</v>
      </c>
      <c r="V23" s="15">
        <v>1</v>
      </c>
      <c r="W23" s="13">
        <v>2024763640019</v>
      </c>
      <c r="X23" s="20" t="s">
        <v>1442</v>
      </c>
      <c r="Y23" s="15" t="s">
        <v>126</v>
      </c>
      <c r="Z23" s="15">
        <v>2024</v>
      </c>
      <c r="AA23" s="15">
        <v>2027</v>
      </c>
      <c r="AB23" s="15">
        <v>4</v>
      </c>
      <c r="AC23" s="15">
        <v>2</v>
      </c>
      <c r="AD23" s="15">
        <v>2201026</v>
      </c>
      <c r="AE23" s="15" t="s">
        <v>134</v>
      </c>
      <c r="AF23" s="15">
        <v>220103000</v>
      </c>
      <c r="AG23" s="15" t="s">
        <v>133</v>
      </c>
      <c r="AH23" s="15">
        <v>1</v>
      </c>
      <c r="AI23" s="18" t="s">
        <v>396</v>
      </c>
      <c r="AJ23" s="15" t="s">
        <v>135</v>
      </c>
      <c r="AK23" s="15"/>
      <c r="AL23" s="15" t="s">
        <v>933</v>
      </c>
      <c r="AM23" s="15">
        <v>124101</v>
      </c>
      <c r="AN23" s="15" t="s">
        <v>2000</v>
      </c>
      <c r="AO23" s="15" t="s">
        <v>57</v>
      </c>
      <c r="AP23" s="15" t="str">
        <f>VLOOKUP(AO23,'[1]Conceptos por ambito'!B$11:C$3075,2,0)</f>
        <v>SERVICIOS PARA LA COMUNIDAD, SOCIALES Y PERSONALES</v>
      </c>
      <c r="AQ23" s="15">
        <v>91121</v>
      </c>
      <c r="AR23" s="15" t="s">
        <v>842</v>
      </c>
      <c r="AS23" s="15" t="s">
        <v>1514</v>
      </c>
      <c r="AT23" s="19">
        <v>20326243</v>
      </c>
    </row>
    <row r="24" spans="1:46" s="11" customFormat="1" ht="15" x14ac:dyDescent="0.25">
      <c r="A24" s="16" t="s">
        <v>2031</v>
      </c>
      <c r="B24" s="17" t="s">
        <v>117</v>
      </c>
      <c r="C24" s="15" t="s">
        <v>118</v>
      </c>
      <c r="D24" s="15" t="s">
        <v>119</v>
      </c>
      <c r="E24" s="14">
        <v>22</v>
      </c>
      <c r="F24" s="15" t="s">
        <v>120</v>
      </c>
      <c r="G24" s="15">
        <v>2201</v>
      </c>
      <c r="H24" s="15" t="s">
        <v>121</v>
      </c>
      <c r="I24" s="14">
        <v>2</v>
      </c>
      <c r="J24" s="15" t="s">
        <v>68</v>
      </c>
      <c r="K24" s="15">
        <v>2201</v>
      </c>
      <c r="L24" s="15" t="s">
        <v>131</v>
      </c>
      <c r="M24" s="15">
        <v>40040008</v>
      </c>
      <c r="N24" s="15" t="s">
        <v>123</v>
      </c>
      <c r="O24" s="15">
        <v>0.125</v>
      </c>
      <c r="P24" s="15">
        <v>0.10929999999999999</v>
      </c>
      <c r="Q24" s="15" t="s">
        <v>132</v>
      </c>
      <c r="R24" s="15" t="s">
        <v>133</v>
      </c>
      <c r="S24" s="15">
        <v>220102600</v>
      </c>
      <c r="T24" s="15" t="s">
        <v>133</v>
      </c>
      <c r="U24" s="15">
        <v>1</v>
      </c>
      <c r="V24" s="15">
        <v>1</v>
      </c>
      <c r="W24" s="13">
        <v>2024763640019</v>
      </c>
      <c r="X24" s="20" t="s">
        <v>1442</v>
      </c>
      <c r="Y24" s="15" t="s">
        <v>126</v>
      </c>
      <c r="Z24" s="15">
        <v>2024</v>
      </c>
      <c r="AA24" s="15">
        <v>2027</v>
      </c>
      <c r="AB24" s="15">
        <v>4</v>
      </c>
      <c r="AC24" s="15">
        <v>2</v>
      </c>
      <c r="AD24" s="15">
        <v>2201026</v>
      </c>
      <c r="AE24" s="15" t="s">
        <v>134</v>
      </c>
      <c r="AF24" s="15">
        <v>220103000</v>
      </c>
      <c r="AG24" s="15" t="s">
        <v>133</v>
      </c>
      <c r="AH24" s="15">
        <v>1</v>
      </c>
      <c r="AI24" s="18" t="s">
        <v>398</v>
      </c>
      <c r="AJ24" s="15" t="s">
        <v>136</v>
      </c>
      <c r="AK24" s="15"/>
      <c r="AL24" s="15" t="s">
        <v>933</v>
      </c>
      <c r="AM24" s="15">
        <v>124101</v>
      </c>
      <c r="AN24" s="15" t="s">
        <v>2000</v>
      </c>
      <c r="AO24" s="15" t="s">
        <v>57</v>
      </c>
      <c r="AP24" s="15" t="str">
        <f>VLOOKUP(AO24,'[1]Conceptos por ambito'!B$11:C$3075,2,0)</f>
        <v>SERVICIOS PARA LA COMUNIDAD, SOCIALES Y PERSONALES</v>
      </c>
      <c r="AQ24" s="15">
        <v>97990</v>
      </c>
      <c r="AR24" s="15" t="s">
        <v>1470</v>
      </c>
      <c r="AS24" s="15" t="s">
        <v>1515</v>
      </c>
      <c r="AT24" s="19">
        <v>10163120</v>
      </c>
    </row>
    <row r="25" spans="1:46" s="11" customFormat="1" ht="15" x14ac:dyDescent="0.25">
      <c r="A25" s="16" t="s">
        <v>2031</v>
      </c>
      <c r="B25" s="17" t="s">
        <v>117</v>
      </c>
      <c r="C25" s="15" t="s">
        <v>118</v>
      </c>
      <c r="D25" s="15" t="s">
        <v>119</v>
      </c>
      <c r="E25" s="14">
        <v>22</v>
      </c>
      <c r="F25" s="15" t="s">
        <v>120</v>
      </c>
      <c r="G25" s="15">
        <v>2201</v>
      </c>
      <c r="H25" s="15" t="s">
        <v>121</v>
      </c>
      <c r="I25" s="14">
        <v>2</v>
      </c>
      <c r="J25" s="15" t="s">
        <v>68</v>
      </c>
      <c r="K25" s="15">
        <v>2201</v>
      </c>
      <c r="L25" s="15" t="s">
        <v>131</v>
      </c>
      <c r="M25" s="15">
        <v>40040008</v>
      </c>
      <c r="N25" s="15" t="s">
        <v>123</v>
      </c>
      <c r="O25" s="15">
        <v>0.125</v>
      </c>
      <c r="P25" s="15">
        <v>0.10929999999999999</v>
      </c>
      <c r="Q25" s="15" t="s">
        <v>132</v>
      </c>
      <c r="R25" s="15" t="s">
        <v>133</v>
      </c>
      <c r="S25" s="15">
        <v>220102600</v>
      </c>
      <c r="T25" s="15" t="s">
        <v>133</v>
      </c>
      <c r="U25" s="15">
        <v>1</v>
      </c>
      <c r="V25" s="15">
        <v>1</v>
      </c>
      <c r="W25" s="13">
        <v>2024763640019</v>
      </c>
      <c r="X25" s="20" t="s">
        <v>1442</v>
      </c>
      <c r="Y25" s="15" t="s">
        <v>126</v>
      </c>
      <c r="Z25" s="15">
        <v>2024</v>
      </c>
      <c r="AA25" s="15">
        <v>2027</v>
      </c>
      <c r="AB25" s="15">
        <v>4</v>
      </c>
      <c r="AC25" s="15">
        <v>2</v>
      </c>
      <c r="AD25" s="15">
        <v>2201026</v>
      </c>
      <c r="AE25" s="15" t="s">
        <v>134</v>
      </c>
      <c r="AF25" s="15">
        <v>220103000</v>
      </c>
      <c r="AG25" s="15" t="s">
        <v>133</v>
      </c>
      <c r="AH25" s="15">
        <v>1</v>
      </c>
      <c r="AI25" s="18" t="s">
        <v>410</v>
      </c>
      <c r="AJ25" s="15" t="s">
        <v>137</v>
      </c>
      <c r="AK25" s="15"/>
      <c r="AL25" s="15" t="s">
        <v>933</v>
      </c>
      <c r="AM25" s="15">
        <v>124101</v>
      </c>
      <c r="AN25" s="15" t="s">
        <v>2000</v>
      </c>
      <c r="AO25" s="15" t="s">
        <v>57</v>
      </c>
      <c r="AP25" s="15" t="str">
        <f>VLOOKUP(AO25,'[1]Conceptos por ambito'!B$11:C$3075,2,0)</f>
        <v>SERVICIOS PARA LA COMUNIDAD, SOCIALES Y PERSONALES</v>
      </c>
      <c r="AQ25" s="15">
        <v>97990</v>
      </c>
      <c r="AR25" s="15" t="s">
        <v>1470</v>
      </c>
      <c r="AS25" s="15" t="s">
        <v>1516</v>
      </c>
      <c r="AT25" s="19">
        <v>10163120</v>
      </c>
    </row>
    <row r="26" spans="1:46" s="11" customFormat="1" ht="15" x14ac:dyDescent="0.25">
      <c r="A26" s="16" t="s">
        <v>2031</v>
      </c>
      <c r="B26" s="17" t="s">
        <v>117</v>
      </c>
      <c r="C26" s="15" t="s">
        <v>118</v>
      </c>
      <c r="D26" s="15" t="s">
        <v>119</v>
      </c>
      <c r="E26" s="14">
        <v>22</v>
      </c>
      <c r="F26" s="15" t="s">
        <v>120</v>
      </c>
      <c r="G26" s="15">
        <v>2201</v>
      </c>
      <c r="H26" s="15" t="s">
        <v>121</v>
      </c>
      <c r="I26" s="14">
        <v>2</v>
      </c>
      <c r="J26" s="15" t="s">
        <v>68</v>
      </c>
      <c r="K26" s="15">
        <v>2201</v>
      </c>
      <c r="L26" s="15" t="s">
        <v>138</v>
      </c>
      <c r="M26" s="15">
        <v>40040008</v>
      </c>
      <c r="N26" s="15" t="s">
        <v>139</v>
      </c>
      <c r="O26" s="15">
        <v>0.125</v>
      </c>
      <c r="P26" s="15">
        <v>0.10929999999999999</v>
      </c>
      <c r="Q26" s="15" t="s">
        <v>140</v>
      </c>
      <c r="R26" s="15" t="s">
        <v>141</v>
      </c>
      <c r="S26" s="15">
        <v>220107400</v>
      </c>
      <c r="T26" s="15" t="s">
        <v>141</v>
      </c>
      <c r="U26" s="15">
        <v>200</v>
      </c>
      <c r="V26" s="15">
        <v>48</v>
      </c>
      <c r="W26" s="13">
        <v>2024763640033</v>
      </c>
      <c r="X26" s="20" t="s">
        <v>1443</v>
      </c>
      <c r="Y26" s="15" t="s">
        <v>142</v>
      </c>
      <c r="Z26" s="15">
        <v>2024</v>
      </c>
      <c r="AA26" s="15">
        <v>2027</v>
      </c>
      <c r="AB26" s="15">
        <v>4</v>
      </c>
      <c r="AC26" s="15">
        <v>1</v>
      </c>
      <c r="AD26" s="15">
        <v>2201074</v>
      </c>
      <c r="AE26" s="15" t="s">
        <v>159</v>
      </c>
      <c r="AF26" s="15">
        <v>220107400</v>
      </c>
      <c r="AG26" s="15" t="s">
        <v>141</v>
      </c>
      <c r="AH26" s="15">
        <v>46</v>
      </c>
      <c r="AI26" s="18" t="s">
        <v>321</v>
      </c>
      <c r="AJ26" s="15" t="s">
        <v>143</v>
      </c>
      <c r="AK26" s="15"/>
      <c r="AL26" s="15" t="s">
        <v>933</v>
      </c>
      <c r="AM26" s="13">
        <v>124103</v>
      </c>
      <c r="AN26" s="15" t="s">
        <v>2001</v>
      </c>
      <c r="AO26" s="15" t="s">
        <v>57</v>
      </c>
      <c r="AP26" s="15" t="str">
        <f>VLOOKUP(AO26,'[1]Conceptos por ambito'!B$11:C$3075,2,0)</f>
        <v>SERVICIOS PARA LA COMUNIDAD, SOCIALES Y PERSONALES</v>
      </c>
      <c r="AQ26" s="15">
        <v>91121</v>
      </c>
      <c r="AR26" s="15" t="s">
        <v>842</v>
      </c>
      <c r="AS26" s="15" t="s">
        <v>1517</v>
      </c>
      <c r="AT26" s="19">
        <v>30000000</v>
      </c>
    </row>
    <row r="27" spans="1:46" s="11" customFormat="1" ht="15" x14ac:dyDescent="0.25">
      <c r="A27" s="16" t="s">
        <v>2031</v>
      </c>
      <c r="B27" s="17" t="s">
        <v>117</v>
      </c>
      <c r="C27" s="15" t="s">
        <v>118</v>
      </c>
      <c r="D27" s="15" t="s">
        <v>119</v>
      </c>
      <c r="E27" s="14">
        <v>22</v>
      </c>
      <c r="F27" s="15" t="s">
        <v>120</v>
      </c>
      <c r="G27" s="15">
        <v>2201</v>
      </c>
      <c r="H27" s="15" t="s">
        <v>121</v>
      </c>
      <c r="I27" s="14">
        <v>2</v>
      </c>
      <c r="J27" s="15" t="s">
        <v>68</v>
      </c>
      <c r="K27" s="15">
        <v>2201</v>
      </c>
      <c r="L27" s="15" t="s">
        <v>138</v>
      </c>
      <c r="M27" s="15">
        <v>40040008</v>
      </c>
      <c r="N27" s="15" t="s">
        <v>144</v>
      </c>
      <c r="O27" s="15">
        <v>0.125</v>
      </c>
      <c r="P27" s="15">
        <v>0.10929999999999999</v>
      </c>
      <c r="Q27" s="15" t="s">
        <v>145</v>
      </c>
      <c r="R27" s="15" t="s">
        <v>141</v>
      </c>
      <c r="S27" s="15">
        <v>220107400</v>
      </c>
      <c r="T27" s="15" t="s">
        <v>141</v>
      </c>
      <c r="U27" s="15">
        <v>200</v>
      </c>
      <c r="V27" s="15">
        <v>48</v>
      </c>
      <c r="W27" s="13">
        <v>2024763640033</v>
      </c>
      <c r="X27" s="20" t="s">
        <v>1443</v>
      </c>
      <c r="Y27" s="15" t="s">
        <v>142</v>
      </c>
      <c r="Z27" s="15">
        <v>2026</v>
      </c>
      <c r="AA27" s="15">
        <v>2027</v>
      </c>
      <c r="AB27" s="15">
        <v>2</v>
      </c>
      <c r="AC27" s="15">
        <v>3</v>
      </c>
      <c r="AD27" s="15">
        <v>2201074</v>
      </c>
      <c r="AE27" s="15" t="s">
        <v>159</v>
      </c>
      <c r="AF27" s="15">
        <v>220107400</v>
      </c>
      <c r="AG27" s="15" t="s">
        <v>141</v>
      </c>
      <c r="AH27" s="15">
        <v>46</v>
      </c>
      <c r="AI27" s="18" t="s">
        <v>321</v>
      </c>
      <c r="AJ27" s="15" t="s">
        <v>143</v>
      </c>
      <c r="AK27" s="15"/>
      <c r="AL27" s="15" t="s">
        <v>435</v>
      </c>
      <c r="AM27" s="13">
        <v>121000</v>
      </c>
      <c r="AN27" s="15" t="s">
        <v>725</v>
      </c>
      <c r="AO27" s="15" t="s">
        <v>57</v>
      </c>
      <c r="AP27" s="15" t="str">
        <f>VLOOKUP(AO27,'[1]Conceptos por ambito'!B$11:C$3075,2,0)</f>
        <v>SERVICIOS PARA LA COMUNIDAD, SOCIALES Y PERSONALES</v>
      </c>
      <c r="AQ27" s="15">
        <v>91121</v>
      </c>
      <c r="AR27" s="15" t="s">
        <v>842</v>
      </c>
      <c r="AS27" s="15" t="s">
        <v>1518</v>
      </c>
      <c r="AT27" s="19">
        <v>0</v>
      </c>
    </row>
    <row r="28" spans="1:46" s="11" customFormat="1" ht="15" x14ac:dyDescent="0.25">
      <c r="A28" s="16" t="s">
        <v>2031</v>
      </c>
      <c r="B28" s="17" t="s">
        <v>117</v>
      </c>
      <c r="C28" s="15" t="s">
        <v>118</v>
      </c>
      <c r="D28" s="15" t="s">
        <v>119</v>
      </c>
      <c r="E28" s="14">
        <v>22</v>
      </c>
      <c r="F28" s="15" t="s">
        <v>120</v>
      </c>
      <c r="G28" s="15">
        <v>2201</v>
      </c>
      <c r="H28" s="15" t="s">
        <v>121</v>
      </c>
      <c r="I28" s="14">
        <v>2</v>
      </c>
      <c r="J28" s="15" t="s">
        <v>68</v>
      </c>
      <c r="K28" s="15">
        <v>2201</v>
      </c>
      <c r="L28" s="15" t="s">
        <v>138</v>
      </c>
      <c r="M28" s="15">
        <v>40040008</v>
      </c>
      <c r="N28" s="15" t="s">
        <v>144</v>
      </c>
      <c r="O28" s="15">
        <v>0.125</v>
      </c>
      <c r="P28" s="15">
        <v>0.10929999999999999</v>
      </c>
      <c r="Q28" s="15" t="s">
        <v>140</v>
      </c>
      <c r="R28" s="15" t="s">
        <v>141</v>
      </c>
      <c r="S28" s="15">
        <v>220107400</v>
      </c>
      <c r="T28" s="15" t="s">
        <v>141</v>
      </c>
      <c r="U28" s="15">
        <v>200</v>
      </c>
      <c r="V28" s="15">
        <v>48</v>
      </c>
      <c r="W28" s="13">
        <v>2024763640033</v>
      </c>
      <c r="X28" s="20" t="s">
        <v>1443</v>
      </c>
      <c r="Y28" s="15" t="s">
        <v>142</v>
      </c>
      <c r="Z28" s="15">
        <v>2024</v>
      </c>
      <c r="AA28" s="15">
        <v>2027</v>
      </c>
      <c r="AB28" s="15">
        <v>4</v>
      </c>
      <c r="AC28" s="15">
        <v>1</v>
      </c>
      <c r="AD28" s="15">
        <v>2201074</v>
      </c>
      <c r="AE28" s="15" t="s">
        <v>159</v>
      </c>
      <c r="AF28" s="15">
        <v>220107400</v>
      </c>
      <c r="AG28" s="15" t="s">
        <v>141</v>
      </c>
      <c r="AH28" s="15">
        <v>46</v>
      </c>
      <c r="AI28" s="18" t="s">
        <v>324</v>
      </c>
      <c r="AJ28" s="15" t="s">
        <v>146</v>
      </c>
      <c r="AK28" s="15"/>
      <c r="AL28" s="15" t="s">
        <v>933</v>
      </c>
      <c r="AM28" s="13">
        <v>124103</v>
      </c>
      <c r="AN28" s="15" t="s">
        <v>2001</v>
      </c>
      <c r="AO28" s="15" t="s">
        <v>57</v>
      </c>
      <c r="AP28" s="15" t="str">
        <f>VLOOKUP(AO28,'[1]Conceptos por ambito'!B$11:C$3075,2,0)</f>
        <v>SERVICIOS PARA LA COMUNIDAD, SOCIALES Y PERSONALES</v>
      </c>
      <c r="AQ28" s="15">
        <v>91121</v>
      </c>
      <c r="AR28" s="15" t="s">
        <v>842</v>
      </c>
      <c r="AS28" s="15" t="s">
        <v>1519</v>
      </c>
      <c r="AT28" s="19">
        <v>30000000</v>
      </c>
    </row>
    <row r="29" spans="1:46" s="11" customFormat="1" ht="15" x14ac:dyDescent="0.25">
      <c r="A29" s="16" t="s">
        <v>2031</v>
      </c>
      <c r="B29" s="17" t="s">
        <v>117</v>
      </c>
      <c r="C29" s="15" t="s">
        <v>118</v>
      </c>
      <c r="D29" s="15" t="s">
        <v>119</v>
      </c>
      <c r="E29" s="14">
        <v>22</v>
      </c>
      <c r="F29" s="15" t="s">
        <v>120</v>
      </c>
      <c r="G29" s="15">
        <v>2201</v>
      </c>
      <c r="H29" s="15" t="s">
        <v>121</v>
      </c>
      <c r="I29" s="14">
        <v>2</v>
      </c>
      <c r="J29" s="15" t="s">
        <v>68</v>
      </c>
      <c r="K29" s="15">
        <v>2201</v>
      </c>
      <c r="L29" s="15" t="s">
        <v>138</v>
      </c>
      <c r="M29" s="15">
        <v>40040008</v>
      </c>
      <c r="N29" s="15" t="s">
        <v>147</v>
      </c>
      <c r="O29" s="15">
        <v>0.125</v>
      </c>
      <c r="P29" s="15">
        <v>0.10929999999999999</v>
      </c>
      <c r="Q29" s="15" t="s">
        <v>145</v>
      </c>
      <c r="R29" s="15" t="s">
        <v>141</v>
      </c>
      <c r="S29" s="15">
        <v>220107400</v>
      </c>
      <c r="T29" s="15" t="s">
        <v>141</v>
      </c>
      <c r="U29" s="15">
        <v>200</v>
      </c>
      <c r="V29" s="15">
        <v>48</v>
      </c>
      <c r="W29" s="13">
        <v>2024763640033</v>
      </c>
      <c r="X29" s="20" t="s">
        <v>1443</v>
      </c>
      <c r="Y29" s="15" t="s">
        <v>142</v>
      </c>
      <c r="Z29" s="15">
        <v>2026</v>
      </c>
      <c r="AA29" s="15">
        <v>2027</v>
      </c>
      <c r="AB29" s="15">
        <v>2</v>
      </c>
      <c r="AC29" s="15">
        <v>3</v>
      </c>
      <c r="AD29" s="15">
        <v>2201074</v>
      </c>
      <c r="AE29" s="15" t="s">
        <v>159</v>
      </c>
      <c r="AF29" s="15">
        <v>220107400</v>
      </c>
      <c r="AG29" s="15" t="s">
        <v>141</v>
      </c>
      <c r="AH29" s="15">
        <v>46</v>
      </c>
      <c r="AI29" s="18" t="s">
        <v>324</v>
      </c>
      <c r="AJ29" s="15" t="s">
        <v>146</v>
      </c>
      <c r="AK29" s="15"/>
      <c r="AL29" s="15" t="s">
        <v>435</v>
      </c>
      <c r="AM29" s="13">
        <v>121000</v>
      </c>
      <c r="AN29" s="15" t="s">
        <v>725</v>
      </c>
      <c r="AO29" s="15" t="s">
        <v>57</v>
      </c>
      <c r="AP29" s="15" t="str">
        <f>VLOOKUP(AO29,'[1]Conceptos por ambito'!B$11:C$3075,2,0)</f>
        <v>SERVICIOS PARA LA COMUNIDAD, SOCIALES Y PERSONALES</v>
      </c>
      <c r="AQ29" s="15">
        <v>91121</v>
      </c>
      <c r="AR29" s="15" t="s">
        <v>842</v>
      </c>
      <c r="AS29" s="15" t="s">
        <v>1520</v>
      </c>
      <c r="AT29" s="19">
        <v>0</v>
      </c>
    </row>
    <row r="30" spans="1:46" s="11" customFormat="1" ht="15" x14ac:dyDescent="0.25">
      <c r="A30" s="16" t="s">
        <v>2031</v>
      </c>
      <c r="B30" s="17" t="s">
        <v>117</v>
      </c>
      <c r="C30" s="15" t="s">
        <v>118</v>
      </c>
      <c r="D30" s="15" t="s">
        <v>119</v>
      </c>
      <c r="E30" s="14">
        <v>22</v>
      </c>
      <c r="F30" s="15" t="s">
        <v>120</v>
      </c>
      <c r="G30" s="15">
        <v>2201</v>
      </c>
      <c r="H30" s="15" t="s">
        <v>121</v>
      </c>
      <c r="I30" s="14">
        <v>2</v>
      </c>
      <c r="J30" s="15" t="s">
        <v>68</v>
      </c>
      <c r="K30" s="15">
        <v>2201</v>
      </c>
      <c r="L30" s="15" t="s">
        <v>131</v>
      </c>
      <c r="M30" s="15">
        <v>40040008</v>
      </c>
      <c r="N30" s="15" t="s">
        <v>144</v>
      </c>
      <c r="O30" s="15">
        <v>0.125</v>
      </c>
      <c r="P30" s="15">
        <v>0.10929999999999999</v>
      </c>
      <c r="Q30" s="15" t="s">
        <v>148</v>
      </c>
      <c r="R30" s="15" t="s">
        <v>149</v>
      </c>
      <c r="S30" s="15">
        <v>220105000</v>
      </c>
      <c r="T30" s="15" t="s">
        <v>149</v>
      </c>
      <c r="U30" s="15">
        <v>20200</v>
      </c>
      <c r="V30" s="15">
        <v>20000</v>
      </c>
      <c r="W30" s="21">
        <v>202400000003392</v>
      </c>
      <c r="X30" s="14" t="str">
        <f t="shared" si="0"/>
        <v>03392</v>
      </c>
      <c r="Y30" s="15" t="s">
        <v>150</v>
      </c>
      <c r="Z30" s="15">
        <v>2025</v>
      </c>
      <c r="AA30" s="15">
        <v>2027</v>
      </c>
      <c r="AB30" s="15">
        <v>3</v>
      </c>
      <c r="AC30" s="15">
        <v>1</v>
      </c>
      <c r="AD30" s="15">
        <v>2201050</v>
      </c>
      <c r="AE30" s="15" t="s">
        <v>151</v>
      </c>
      <c r="AF30" s="15">
        <v>220105000</v>
      </c>
      <c r="AG30" s="15" t="s">
        <v>149</v>
      </c>
      <c r="AH30" s="15">
        <v>20200</v>
      </c>
      <c r="AI30" s="18" t="s">
        <v>321</v>
      </c>
      <c r="AJ30" s="15" t="s">
        <v>152</v>
      </c>
      <c r="AK30" s="15"/>
      <c r="AL30" s="15" t="s">
        <v>933</v>
      </c>
      <c r="AM30" s="15">
        <v>124101</v>
      </c>
      <c r="AN30" s="15" t="s">
        <v>2000</v>
      </c>
      <c r="AO30" s="15" t="s">
        <v>57</v>
      </c>
      <c r="AP30" s="15" t="str">
        <f>VLOOKUP(AO30,'[1]Conceptos por ambito'!B$11:C$3075,2,0)</f>
        <v>SERVICIOS PARA LA COMUNIDAD, SOCIALES Y PERSONALES</v>
      </c>
      <c r="AQ30" s="15">
        <v>91121</v>
      </c>
      <c r="AR30" s="15" t="s">
        <v>842</v>
      </c>
      <c r="AS30" s="15" t="s">
        <v>1521</v>
      </c>
      <c r="AT30" s="19">
        <v>544100832</v>
      </c>
    </row>
    <row r="31" spans="1:46" s="11" customFormat="1" ht="15" x14ac:dyDescent="0.25">
      <c r="A31" s="16" t="s">
        <v>2031</v>
      </c>
      <c r="B31" s="17" t="s">
        <v>117</v>
      </c>
      <c r="C31" s="15" t="s">
        <v>118</v>
      </c>
      <c r="D31" s="15" t="s">
        <v>119</v>
      </c>
      <c r="E31" s="14">
        <v>22</v>
      </c>
      <c r="F31" s="15" t="s">
        <v>120</v>
      </c>
      <c r="G31" s="15">
        <v>2201</v>
      </c>
      <c r="H31" s="15" t="s">
        <v>121</v>
      </c>
      <c r="I31" s="14">
        <v>2</v>
      </c>
      <c r="J31" s="15" t="s">
        <v>68</v>
      </c>
      <c r="K31" s="15">
        <v>2201</v>
      </c>
      <c r="L31" s="15" t="s">
        <v>131</v>
      </c>
      <c r="M31" s="15">
        <v>40040008</v>
      </c>
      <c r="N31" s="15" t="s">
        <v>147</v>
      </c>
      <c r="O31" s="15">
        <v>0.125</v>
      </c>
      <c r="P31" s="15">
        <v>0.10929999999999999</v>
      </c>
      <c r="Q31" s="15" t="s">
        <v>153</v>
      </c>
      <c r="R31" s="15" t="s">
        <v>149</v>
      </c>
      <c r="S31" s="15">
        <v>220105000</v>
      </c>
      <c r="T31" s="15" t="s">
        <v>149</v>
      </c>
      <c r="U31" s="15">
        <v>20200</v>
      </c>
      <c r="V31" s="15">
        <v>20000</v>
      </c>
      <c r="W31" s="13">
        <v>202400000003392</v>
      </c>
      <c r="X31" s="14" t="str">
        <f t="shared" si="0"/>
        <v>03392</v>
      </c>
      <c r="Y31" s="15" t="s">
        <v>150</v>
      </c>
      <c r="Z31" s="15">
        <v>2026</v>
      </c>
      <c r="AA31" s="15">
        <v>2027</v>
      </c>
      <c r="AB31" s="15">
        <v>2</v>
      </c>
      <c r="AC31" s="15">
        <v>3</v>
      </c>
      <c r="AD31" s="15">
        <v>2201050</v>
      </c>
      <c r="AE31" s="15" t="s">
        <v>151</v>
      </c>
      <c r="AF31" s="15">
        <v>220105000</v>
      </c>
      <c r="AG31" s="15" t="s">
        <v>149</v>
      </c>
      <c r="AH31" s="15">
        <v>20200</v>
      </c>
      <c r="AI31" s="18" t="s">
        <v>324</v>
      </c>
      <c r="AJ31" s="15" t="s">
        <v>154</v>
      </c>
      <c r="AK31" s="15"/>
      <c r="AL31" s="15" t="s">
        <v>435</v>
      </c>
      <c r="AM31" s="13">
        <v>121000</v>
      </c>
      <c r="AN31" s="15" t="s">
        <v>725</v>
      </c>
      <c r="AO31" s="15" t="s">
        <v>57</v>
      </c>
      <c r="AP31" s="15" t="str">
        <f>VLOOKUP(AO31,'[1]Conceptos por ambito'!B$11:C$3075,2,0)</f>
        <v>SERVICIOS PARA LA COMUNIDAD, SOCIALES Y PERSONALES</v>
      </c>
      <c r="AQ31" s="15">
        <v>91121</v>
      </c>
      <c r="AR31" s="15" t="s">
        <v>842</v>
      </c>
      <c r="AS31" s="15" t="s">
        <v>1522</v>
      </c>
      <c r="AT31" s="19">
        <v>1000000</v>
      </c>
    </row>
    <row r="32" spans="1:46" s="11" customFormat="1" ht="15" x14ac:dyDescent="0.25">
      <c r="A32" s="16" t="s">
        <v>2031</v>
      </c>
      <c r="B32" s="17" t="s">
        <v>117</v>
      </c>
      <c r="C32" s="15" t="s">
        <v>118</v>
      </c>
      <c r="D32" s="15" t="s">
        <v>119</v>
      </c>
      <c r="E32" s="14">
        <v>22</v>
      </c>
      <c r="F32" s="15" t="s">
        <v>120</v>
      </c>
      <c r="G32" s="15">
        <v>2201</v>
      </c>
      <c r="H32" s="15" t="s">
        <v>121</v>
      </c>
      <c r="I32" s="14">
        <v>2</v>
      </c>
      <c r="J32" s="15" t="s">
        <v>68</v>
      </c>
      <c r="K32" s="15">
        <v>2201</v>
      </c>
      <c r="L32" s="15" t="s">
        <v>131</v>
      </c>
      <c r="M32" s="15">
        <v>40040008</v>
      </c>
      <c r="N32" s="15" t="s">
        <v>144</v>
      </c>
      <c r="O32" s="15">
        <v>0.125</v>
      </c>
      <c r="P32" s="15">
        <v>0.10929999999999999</v>
      </c>
      <c r="Q32" s="15" t="s">
        <v>132</v>
      </c>
      <c r="R32" s="15" t="s">
        <v>133</v>
      </c>
      <c r="S32" s="15">
        <v>220102600</v>
      </c>
      <c r="T32" s="15" t="s">
        <v>133</v>
      </c>
      <c r="U32" s="15">
        <v>1</v>
      </c>
      <c r="V32" s="15">
        <v>1</v>
      </c>
      <c r="W32" s="21">
        <v>202400000003392</v>
      </c>
      <c r="X32" s="14" t="str">
        <f t="shared" si="0"/>
        <v>03392</v>
      </c>
      <c r="Y32" s="15" t="s">
        <v>150</v>
      </c>
      <c r="Z32" s="15">
        <v>2025</v>
      </c>
      <c r="AA32" s="15">
        <v>2027</v>
      </c>
      <c r="AB32" s="15">
        <v>3</v>
      </c>
      <c r="AC32" s="15">
        <v>2</v>
      </c>
      <c r="AD32" s="15">
        <v>2201026</v>
      </c>
      <c r="AE32" s="15" t="s">
        <v>134</v>
      </c>
      <c r="AF32" s="15">
        <v>220102600</v>
      </c>
      <c r="AG32" s="15" t="s">
        <v>133</v>
      </c>
      <c r="AH32" s="15">
        <v>1</v>
      </c>
      <c r="AI32" s="18" t="s">
        <v>394</v>
      </c>
      <c r="AJ32" s="15" t="s">
        <v>155</v>
      </c>
      <c r="AK32" s="15"/>
      <c r="AL32" s="15" t="s">
        <v>435</v>
      </c>
      <c r="AM32" s="13">
        <v>121000</v>
      </c>
      <c r="AN32" s="15" t="s">
        <v>725</v>
      </c>
      <c r="AO32" s="15" t="s">
        <v>57</v>
      </c>
      <c r="AP32" s="15" t="str">
        <f>VLOOKUP(AO32,'[1]Conceptos por ambito'!B$11:C$3075,2,0)</f>
        <v>SERVICIOS PARA LA COMUNIDAD, SOCIALES Y PERSONALES</v>
      </c>
      <c r="AQ32" s="15">
        <v>97990</v>
      </c>
      <c r="AR32" s="15" t="s">
        <v>1470</v>
      </c>
      <c r="AS32" s="15" t="s">
        <v>1523</v>
      </c>
      <c r="AT32" s="19">
        <v>100000</v>
      </c>
    </row>
    <row r="33" spans="1:46" s="11" customFormat="1" ht="15" x14ac:dyDescent="0.25">
      <c r="A33" s="16" t="s">
        <v>2031</v>
      </c>
      <c r="B33" s="17" t="s">
        <v>117</v>
      </c>
      <c r="C33" s="15" t="s">
        <v>118</v>
      </c>
      <c r="D33" s="15" t="s">
        <v>119</v>
      </c>
      <c r="E33" s="14">
        <v>22</v>
      </c>
      <c r="F33" s="15" t="s">
        <v>120</v>
      </c>
      <c r="G33" s="15">
        <v>2201</v>
      </c>
      <c r="H33" s="15" t="s">
        <v>121</v>
      </c>
      <c r="I33" s="14">
        <v>2</v>
      </c>
      <c r="J33" s="15" t="s">
        <v>68</v>
      </c>
      <c r="K33" s="15">
        <v>2201</v>
      </c>
      <c r="L33" s="15" t="s">
        <v>131</v>
      </c>
      <c r="M33" s="15">
        <v>40040008</v>
      </c>
      <c r="N33" s="15" t="s">
        <v>147</v>
      </c>
      <c r="O33" s="15">
        <v>0.125</v>
      </c>
      <c r="P33" s="15">
        <v>0.10929999999999999</v>
      </c>
      <c r="Q33" s="15" t="s">
        <v>156</v>
      </c>
      <c r="R33" s="15" t="s">
        <v>133</v>
      </c>
      <c r="S33" s="15">
        <v>220102600</v>
      </c>
      <c r="T33" s="15" t="s">
        <v>133</v>
      </c>
      <c r="U33" s="15">
        <v>1</v>
      </c>
      <c r="V33" s="15">
        <v>1</v>
      </c>
      <c r="W33" s="13">
        <v>202400000003392</v>
      </c>
      <c r="X33" s="14" t="str">
        <f t="shared" si="0"/>
        <v>03392</v>
      </c>
      <c r="Y33" s="15" t="s">
        <v>150</v>
      </c>
      <c r="Z33" s="15">
        <v>2026</v>
      </c>
      <c r="AA33" s="15">
        <v>2027</v>
      </c>
      <c r="AB33" s="15">
        <v>2</v>
      </c>
      <c r="AC33" s="15">
        <v>3</v>
      </c>
      <c r="AD33" s="15">
        <v>2201026</v>
      </c>
      <c r="AE33" s="15" t="s">
        <v>134</v>
      </c>
      <c r="AF33" s="15">
        <v>220102600</v>
      </c>
      <c r="AG33" s="15" t="s">
        <v>133</v>
      </c>
      <c r="AH33" s="15">
        <v>1</v>
      </c>
      <c r="AI33" s="18" t="s">
        <v>396</v>
      </c>
      <c r="AJ33" s="15" t="s">
        <v>157</v>
      </c>
      <c r="AK33" s="15"/>
      <c r="AL33" s="15" t="s">
        <v>435</v>
      </c>
      <c r="AM33" s="13">
        <v>121000</v>
      </c>
      <c r="AN33" s="15" t="s">
        <v>725</v>
      </c>
      <c r="AO33" s="15" t="s">
        <v>57</v>
      </c>
      <c r="AP33" s="15" t="str">
        <f>VLOOKUP(AO33,'[1]Conceptos por ambito'!B$11:C$3075,2,0)</f>
        <v>SERVICIOS PARA LA COMUNIDAD, SOCIALES Y PERSONALES</v>
      </c>
      <c r="AQ33" s="15">
        <v>97990</v>
      </c>
      <c r="AR33" s="15" t="s">
        <v>1470</v>
      </c>
      <c r="AS33" s="15" t="s">
        <v>1524</v>
      </c>
      <c r="AT33" s="19">
        <v>100000</v>
      </c>
    </row>
    <row r="34" spans="1:46" s="11" customFormat="1" ht="15" x14ac:dyDescent="0.25">
      <c r="A34" s="16" t="s">
        <v>2031</v>
      </c>
      <c r="B34" s="17" t="s">
        <v>117</v>
      </c>
      <c r="C34" s="15" t="s">
        <v>118</v>
      </c>
      <c r="D34" s="15" t="s">
        <v>119</v>
      </c>
      <c r="E34" s="14">
        <v>22</v>
      </c>
      <c r="F34" s="15" t="s">
        <v>120</v>
      </c>
      <c r="G34" s="15">
        <v>2201</v>
      </c>
      <c r="H34" s="15" t="s">
        <v>121</v>
      </c>
      <c r="I34" s="14">
        <v>2</v>
      </c>
      <c r="J34" s="15" t="s">
        <v>68</v>
      </c>
      <c r="K34" s="15">
        <v>2201</v>
      </c>
      <c r="L34" s="15" t="s">
        <v>138</v>
      </c>
      <c r="M34" s="15">
        <v>40040008</v>
      </c>
      <c r="N34" s="15" t="s">
        <v>144</v>
      </c>
      <c r="O34" s="15">
        <v>0.125</v>
      </c>
      <c r="P34" s="15">
        <v>0.10929999999999999</v>
      </c>
      <c r="Q34" s="15" t="s">
        <v>140</v>
      </c>
      <c r="R34" s="15" t="s">
        <v>141</v>
      </c>
      <c r="S34" s="15">
        <v>220107400</v>
      </c>
      <c r="T34" s="15" t="s">
        <v>141</v>
      </c>
      <c r="U34" s="15">
        <v>200</v>
      </c>
      <c r="V34" s="15">
        <v>147</v>
      </c>
      <c r="W34" s="13">
        <v>2024763640034</v>
      </c>
      <c r="X34" s="20" t="s">
        <v>1444</v>
      </c>
      <c r="Y34" s="15" t="s">
        <v>158</v>
      </c>
      <c r="Z34" s="15">
        <v>2024</v>
      </c>
      <c r="AA34" s="15">
        <v>2027</v>
      </c>
      <c r="AB34" s="15">
        <v>4</v>
      </c>
      <c r="AC34" s="15">
        <v>1</v>
      </c>
      <c r="AD34" s="15">
        <v>2201074</v>
      </c>
      <c r="AE34" s="15" t="s">
        <v>159</v>
      </c>
      <c r="AF34" s="15">
        <v>220107400</v>
      </c>
      <c r="AG34" s="15" t="s">
        <v>141</v>
      </c>
      <c r="AH34" s="15">
        <v>72</v>
      </c>
      <c r="AI34" s="18" t="s">
        <v>321</v>
      </c>
      <c r="AJ34" s="15" t="s">
        <v>160</v>
      </c>
      <c r="AK34" s="15"/>
      <c r="AL34" s="15" t="s">
        <v>933</v>
      </c>
      <c r="AM34" s="13">
        <v>124103</v>
      </c>
      <c r="AN34" s="15" t="s">
        <v>2001</v>
      </c>
      <c r="AO34" s="15" t="s">
        <v>57</v>
      </c>
      <c r="AP34" s="15" t="str">
        <f>VLOOKUP(AO34,'[1]Conceptos por ambito'!B$11:C$3075,2,0)</f>
        <v>SERVICIOS PARA LA COMUNIDAD, SOCIALES Y PERSONALES</v>
      </c>
      <c r="AQ34" s="15">
        <v>91121</v>
      </c>
      <c r="AR34" s="15" t="s">
        <v>842</v>
      </c>
      <c r="AS34" s="15" t="s">
        <v>1525</v>
      </c>
      <c r="AT34" s="19">
        <v>102687500</v>
      </c>
    </row>
    <row r="35" spans="1:46" s="11" customFormat="1" ht="15" x14ac:dyDescent="0.25">
      <c r="A35" s="16" t="s">
        <v>2031</v>
      </c>
      <c r="B35" s="17" t="s">
        <v>117</v>
      </c>
      <c r="C35" s="15" t="s">
        <v>118</v>
      </c>
      <c r="D35" s="15" t="s">
        <v>119</v>
      </c>
      <c r="E35" s="14">
        <v>22</v>
      </c>
      <c r="F35" s="15" t="s">
        <v>120</v>
      </c>
      <c r="G35" s="15">
        <v>2201</v>
      </c>
      <c r="H35" s="15" t="s">
        <v>121</v>
      </c>
      <c r="I35" s="14">
        <v>2</v>
      </c>
      <c r="J35" s="15" t="s">
        <v>68</v>
      </c>
      <c r="K35" s="15">
        <v>2201</v>
      </c>
      <c r="L35" s="15" t="s">
        <v>138</v>
      </c>
      <c r="M35" s="15">
        <v>40040008</v>
      </c>
      <c r="N35" s="15" t="s">
        <v>147</v>
      </c>
      <c r="O35" s="15">
        <v>0.125</v>
      </c>
      <c r="P35" s="15">
        <v>0.10929999999999999</v>
      </c>
      <c r="Q35" s="15" t="s">
        <v>140</v>
      </c>
      <c r="R35" s="15" t="s">
        <v>141</v>
      </c>
      <c r="S35" s="15">
        <v>220107400</v>
      </c>
      <c r="T35" s="15" t="s">
        <v>141</v>
      </c>
      <c r="U35" s="15">
        <v>200</v>
      </c>
      <c r="V35" s="15">
        <v>147</v>
      </c>
      <c r="W35" s="13">
        <v>2024763640034</v>
      </c>
      <c r="X35" s="20" t="s">
        <v>1444</v>
      </c>
      <c r="Y35" s="15" t="s">
        <v>158</v>
      </c>
      <c r="Z35" s="15">
        <v>2024</v>
      </c>
      <c r="AA35" s="15">
        <v>2027</v>
      </c>
      <c r="AB35" s="15">
        <v>4</v>
      </c>
      <c r="AC35" s="15">
        <v>1</v>
      </c>
      <c r="AD35" s="15">
        <v>2201074</v>
      </c>
      <c r="AE35" s="15" t="s">
        <v>159</v>
      </c>
      <c r="AF35" s="15">
        <v>220107400</v>
      </c>
      <c r="AG35" s="15" t="s">
        <v>141</v>
      </c>
      <c r="AH35" s="15">
        <v>72</v>
      </c>
      <c r="AI35" s="18" t="s">
        <v>324</v>
      </c>
      <c r="AJ35" s="15" t="s">
        <v>161</v>
      </c>
      <c r="AK35" s="15"/>
      <c r="AL35" s="15" t="s">
        <v>933</v>
      </c>
      <c r="AM35" s="13">
        <v>124103</v>
      </c>
      <c r="AN35" s="15" t="s">
        <v>2001</v>
      </c>
      <c r="AO35" s="15" t="s">
        <v>57</v>
      </c>
      <c r="AP35" s="15" t="str">
        <f>VLOOKUP(AO35,'[1]Conceptos por ambito'!B$11:C$3075,2,0)</f>
        <v>SERVICIOS PARA LA COMUNIDAD, SOCIALES Y PERSONALES</v>
      </c>
      <c r="AQ35" s="15">
        <v>91121</v>
      </c>
      <c r="AR35" s="15" t="s">
        <v>842</v>
      </c>
      <c r="AS35" s="15" t="s">
        <v>1526</v>
      </c>
      <c r="AT35" s="19">
        <v>82700850</v>
      </c>
    </row>
    <row r="36" spans="1:46" s="11" customFormat="1" ht="15" x14ac:dyDescent="0.25">
      <c r="A36" s="16" t="s">
        <v>2031</v>
      </c>
      <c r="B36" s="17" t="s">
        <v>117</v>
      </c>
      <c r="C36" s="15" t="s">
        <v>118</v>
      </c>
      <c r="D36" s="15" t="s">
        <v>119</v>
      </c>
      <c r="E36" s="14">
        <v>22</v>
      </c>
      <c r="F36" s="15" t="s">
        <v>120</v>
      </c>
      <c r="G36" s="15">
        <v>2201</v>
      </c>
      <c r="H36" s="15" t="s">
        <v>121</v>
      </c>
      <c r="I36" s="14">
        <v>2</v>
      </c>
      <c r="J36" s="15" t="s">
        <v>68</v>
      </c>
      <c r="K36" s="15">
        <v>2201</v>
      </c>
      <c r="L36" s="15" t="s">
        <v>138</v>
      </c>
      <c r="M36" s="15">
        <v>40040008</v>
      </c>
      <c r="N36" s="15" t="s">
        <v>162</v>
      </c>
      <c r="O36" s="15">
        <v>0.125</v>
      </c>
      <c r="P36" s="15">
        <v>0.10929999999999999</v>
      </c>
      <c r="Q36" s="15" t="s">
        <v>163</v>
      </c>
      <c r="R36" s="15" t="s">
        <v>164</v>
      </c>
      <c r="S36" s="15">
        <v>220107300</v>
      </c>
      <c r="T36" s="15" t="s">
        <v>164</v>
      </c>
      <c r="U36" s="15">
        <v>2445</v>
      </c>
      <c r="V36" s="15">
        <v>1480</v>
      </c>
      <c r="W36" s="13">
        <v>2024763640034</v>
      </c>
      <c r="X36" s="20" t="s">
        <v>1444</v>
      </c>
      <c r="Y36" s="15" t="s">
        <v>158</v>
      </c>
      <c r="Z36" s="15">
        <v>2024</v>
      </c>
      <c r="AA36" s="15">
        <v>2027</v>
      </c>
      <c r="AB36" s="15">
        <v>4</v>
      </c>
      <c r="AC36" s="15">
        <v>2</v>
      </c>
      <c r="AD36" s="15">
        <v>2201073</v>
      </c>
      <c r="AE36" s="15" t="s">
        <v>165</v>
      </c>
      <c r="AF36" s="15">
        <v>220107300</v>
      </c>
      <c r="AG36" s="15" t="s">
        <v>164</v>
      </c>
      <c r="AH36" s="15">
        <v>1480</v>
      </c>
      <c r="AI36" s="18" t="s">
        <v>394</v>
      </c>
      <c r="AJ36" s="15" t="s">
        <v>166</v>
      </c>
      <c r="AK36" s="15"/>
      <c r="AL36" s="15" t="s">
        <v>435</v>
      </c>
      <c r="AM36" s="13">
        <v>121000</v>
      </c>
      <c r="AN36" s="15" t="s">
        <v>725</v>
      </c>
      <c r="AO36" s="15" t="s">
        <v>57</v>
      </c>
      <c r="AP36" s="15" t="str">
        <f>VLOOKUP(AO36,'[1]Conceptos por ambito'!B$11:C$3075,2,0)</f>
        <v>SERVICIOS PARA LA COMUNIDAD, SOCIALES Y PERSONALES</v>
      </c>
      <c r="AQ36" s="15">
        <v>91121</v>
      </c>
      <c r="AR36" s="15" t="s">
        <v>842</v>
      </c>
      <c r="AS36" s="15" t="s">
        <v>1527</v>
      </c>
      <c r="AT36" s="19">
        <v>100000000</v>
      </c>
    </row>
    <row r="37" spans="1:46" s="11" customFormat="1" ht="15" x14ac:dyDescent="0.25">
      <c r="A37" s="16" t="s">
        <v>2031</v>
      </c>
      <c r="B37" s="17" t="s">
        <v>117</v>
      </c>
      <c r="C37" s="15" t="s">
        <v>118</v>
      </c>
      <c r="D37" s="15" t="s">
        <v>119</v>
      </c>
      <c r="E37" s="14">
        <v>22</v>
      </c>
      <c r="F37" s="15" t="s">
        <v>120</v>
      </c>
      <c r="G37" s="15">
        <v>2201</v>
      </c>
      <c r="H37" s="15" t="s">
        <v>121</v>
      </c>
      <c r="I37" s="14">
        <v>2</v>
      </c>
      <c r="J37" s="15" t="s">
        <v>68</v>
      </c>
      <c r="K37" s="15">
        <v>2201</v>
      </c>
      <c r="L37" s="15" t="s">
        <v>138</v>
      </c>
      <c r="M37" s="15">
        <v>40040008</v>
      </c>
      <c r="N37" s="15" t="s">
        <v>167</v>
      </c>
      <c r="O37" s="15">
        <v>0.125</v>
      </c>
      <c r="P37" s="15">
        <v>0.10929999999999999</v>
      </c>
      <c r="Q37" s="15" t="s">
        <v>163</v>
      </c>
      <c r="R37" s="15" t="s">
        <v>164</v>
      </c>
      <c r="S37" s="15">
        <v>220107300</v>
      </c>
      <c r="T37" s="15" t="s">
        <v>164</v>
      </c>
      <c r="U37" s="15">
        <v>2445</v>
      </c>
      <c r="V37" s="15">
        <v>1480</v>
      </c>
      <c r="W37" s="13">
        <v>2024763640034</v>
      </c>
      <c r="X37" s="20" t="s">
        <v>1444</v>
      </c>
      <c r="Y37" s="15" t="s">
        <v>158</v>
      </c>
      <c r="Z37" s="15">
        <v>2024</v>
      </c>
      <c r="AA37" s="15">
        <v>2027</v>
      </c>
      <c r="AB37" s="15">
        <v>4</v>
      </c>
      <c r="AC37" s="15">
        <v>2</v>
      </c>
      <c r="AD37" s="15">
        <v>2201073</v>
      </c>
      <c r="AE37" s="15" t="s">
        <v>165</v>
      </c>
      <c r="AF37" s="15">
        <v>220107300</v>
      </c>
      <c r="AG37" s="15" t="s">
        <v>164</v>
      </c>
      <c r="AH37" s="15">
        <v>1480</v>
      </c>
      <c r="AI37" s="18" t="s">
        <v>396</v>
      </c>
      <c r="AJ37" s="15" t="s">
        <v>168</v>
      </c>
      <c r="AK37" s="15"/>
      <c r="AL37" s="15" t="s">
        <v>435</v>
      </c>
      <c r="AM37" s="13">
        <v>121000</v>
      </c>
      <c r="AN37" s="15" t="s">
        <v>725</v>
      </c>
      <c r="AO37" s="15" t="s">
        <v>57</v>
      </c>
      <c r="AP37" s="15" t="str">
        <f>VLOOKUP(AO37,'[1]Conceptos por ambito'!B$11:C$3075,2,0)</f>
        <v>SERVICIOS PARA LA COMUNIDAD, SOCIALES Y PERSONALES</v>
      </c>
      <c r="AQ37" s="15">
        <v>91121</v>
      </c>
      <c r="AR37" s="15" t="s">
        <v>842</v>
      </c>
      <c r="AS37" s="15" t="s">
        <v>1528</v>
      </c>
      <c r="AT37" s="19">
        <v>10000000</v>
      </c>
    </row>
    <row r="38" spans="1:46" s="11" customFormat="1" ht="15" x14ac:dyDescent="0.25">
      <c r="A38" s="16" t="s">
        <v>2031</v>
      </c>
      <c r="B38" s="17" t="s">
        <v>117</v>
      </c>
      <c r="C38" s="15" t="s">
        <v>118</v>
      </c>
      <c r="D38" s="15" t="s">
        <v>119</v>
      </c>
      <c r="E38" s="14">
        <v>22</v>
      </c>
      <c r="F38" s="15" t="s">
        <v>120</v>
      </c>
      <c r="G38" s="15">
        <v>2201</v>
      </c>
      <c r="H38" s="15" t="s">
        <v>121</v>
      </c>
      <c r="I38" s="14">
        <v>2</v>
      </c>
      <c r="J38" s="15" t="s">
        <v>68</v>
      </c>
      <c r="K38" s="15">
        <v>2201</v>
      </c>
      <c r="L38" s="15" t="s">
        <v>138</v>
      </c>
      <c r="M38" s="15">
        <v>40040008</v>
      </c>
      <c r="N38" s="15" t="s">
        <v>169</v>
      </c>
      <c r="O38" s="15">
        <v>0.125</v>
      </c>
      <c r="P38" s="15">
        <v>0.10929999999999999</v>
      </c>
      <c r="Q38" s="15" t="s">
        <v>170</v>
      </c>
      <c r="R38" s="15" t="s">
        <v>164</v>
      </c>
      <c r="S38" s="15">
        <v>220107300</v>
      </c>
      <c r="T38" s="15" t="s">
        <v>164</v>
      </c>
      <c r="U38" s="15">
        <v>17</v>
      </c>
      <c r="V38" s="15">
        <v>17</v>
      </c>
      <c r="W38" s="13">
        <v>2024763640034</v>
      </c>
      <c r="X38" s="20" t="s">
        <v>1444</v>
      </c>
      <c r="Y38" s="15" t="s">
        <v>158</v>
      </c>
      <c r="Z38" s="15">
        <v>2024</v>
      </c>
      <c r="AA38" s="15">
        <v>2027</v>
      </c>
      <c r="AB38" s="15">
        <v>4</v>
      </c>
      <c r="AC38" s="15">
        <v>2</v>
      </c>
      <c r="AD38" s="15">
        <v>2202065</v>
      </c>
      <c r="AE38" s="15" t="s">
        <v>1449</v>
      </c>
      <c r="AF38" s="15">
        <v>220107300</v>
      </c>
      <c r="AG38" s="15" t="s">
        <v>164</v>
      </c>
      <c r="AH38" s="15">
        <v>17</v>
      </c>
      <c r="AI38" s="18" t="s">
        <v>398</v>
      </c>
      <c r="AJ38" s="15" t="s">
        <v>171</v>
      </c>
      <c r="AK38" s="15"/>
      <c r="AL38" s="15" t="s">
        <v>435</v>
      </c>
      <c r="AM38" s="13">
        <v>121000</v>
      </c>
      <c r="AN38" s="15" t="s">
        <v>725</v>
      </c>
      <c r="AO38" s="15" t="s">
        <v>57</v>
      </c>
      <c r="AP38" s="15" t="str">
        <f>VLOOKUP(AO38,'[1]Conceptos por ambito'!B$11:C$3075,2,0)</f>
        <v>SERVICIOS PARA LA COMUNIDAD, SOCIALES Y PERSONALES</v>
      </c>
      <c r="AQ38" s="15">
        <v>91121</v>
      </c>
      <c r="AR38" s="15" t="s">
        <v>842</v>
      </c>
      <c r="AS38" s="15" t="s">
        <v>1529</v>
      </c>
      <c r="AT38" s="19">
        <v>0</v>
      </c>
    </row>
    <row r="39" spans="1:46" s="11" customFormat="1" ht="15" x14ac:dyDescent="0.25">
      <c r="A39" s="16" t="s">
        <v>2031</v>
      </c>
      <c r="B39" s="17" t="s">
        <v>117</v>
      </c>
      <c r="C39" s="15" t="s">
        <v>118</v>
      </c>
      <c r="D39" s="15" t="s">
        <v>119</v>
      </c>
      <c r="E39" s="14">
        <v>22</v>
      </c>
      <c r="F39" s="15" t="s">
        <v>120</v>
      </c>
      <c r="G39" s="15">
        <v>2201</v>
      </c>
      <c r="H39" s="15" t="s">
        <v>121</v>
      </c>
      <c r="I39" s="14">
        <v>2</v>
      </c>
      <c r="J39" s="15" t="s">
        <v>68</v>
      </c>
      <c r="K39" s="15">
        <v>2201</v>
      </c>
      <c r="L39" s="15" t="s">
        <v>138</v>
      </c>
      <c r="M39" s="15">
        <v>40040008</v>
      </c>
      <c r="N39" s="15" t="s">
        <v>172</v>
      </c>
      <c r="O39" s="15">
        <v>0.125</v>
      </c>
      <c r="P39" s="15">
        <v>0.10929999999999999</v>
      </c>
      <c r="Q39" s="15" t="s">
        <v>170</v>
      </c>
      <c r="R39" s="15" t="s">
        <v>164</v>
      </c>
      <c r="S39" s="15">
        <v>220107300</v>
      </c>
      <c r="T39" s="15" t="s">
        <v>164</v>
      </c>
      <c r="U39" s="15">
        <v>17</v>
      </c>
      <c r="V39" s="15">
        <v>17</v>
      </c>
      <c r="W39" s="13">
        <v>2024763640034</v>
      </c>
      <c r="X39" s="20" t="s">
        <v>1444</v>
      </c>
      <c r="Y39" s="15" t="s">
        <v>158</v>
      </c>
      <c r="Z39" s="15">
        <v>2024</v>
      </c>
      <c r="AA39" s="15">
        <v>2027</v>
      </c>
      <c r="AB39" s="15">
        <v>4</v>
      </c>
      <c r="AC39" s="15">
        <v>2</v>
      </c>
      <c r="AD39" s="15">
        <v>2202065</v>
      </c>
      <c r="AE39" s="15" t="s">
        <v>1449</v>
      </c>
      <c r="AF39" s="15">
        <v>220107300</v>
      </c>
      <c r="AG39" s="15" t="s">
        <v>164</v>
      </c>
      <c r="AH39" s="15">
        <v>17</v>
      </c>
      <c r="AI39" s="18" t="s">
        <v>410</v>
      </c>
      <c r="AJ39" s="15" t="s">
        <v>173</v>
      </c>
      <c r="AK39" s="15"/>
      <c r="AL39" s="15" t="s">
        <v>435</v>
      </c>
      <c r="AM39" s="13">
        <v>121000</v>
      </c>
      <c r="AN39" s="15" t="s">
        <v>725</v>
      </c>
      <c r="AO39" s="15" t="s">
        <v>57</v>
      </c>
      <c r="AP39" s="15" t="str">
        <f>VLOOKUP(AO39,'[1]Conceptos por ambito'!B$11:C$3075,2,0)</f>
        <v>SERVICIOS PARA LA COMUNIDAD, SOCIALES Y PERSONALES</v>
      </c>
      <c r="AQ39" s="15">
        <v>91121</v>
      </c>
      <c r="AR39" s="15" t="s">
        <v>842</v>
      </c>
      <c r="AS39" s="15" t="s">
        <v>1530</v>
      </c>
      <c r="AT39" s="19">
        <v>0</v>
      </c>
    </row>
    <row r="40" spans="1:46" s="11" customFormat="1" ht="15" x14ac:dyDescent="0.25">
      <c r="A40" s="16" t="s">
        <v>2031</v>
      </c>
      <c r="B40" s="17" t="s">
        <v>117</v>
      </c>
      <c r="C40" s="15" t="s">
        <v>118</v>
      </c>
      <c r="D40" s="15" t="s">
        <v>119</v>
      </c>
      <c r="E40" s="14">
        <v>22</v>
      </c>
      <c r="F40" s="15" t="s">
        <v>120</v>
      </c>
      <c r="G40" s="15">
        <v>2201</v>
      </c>
      <c r="H40" s="15" t="s">
        <v>121</v>
      </c>
      <c r="I40" s="14">
        <v>2</v>
      </c>
      <c r="J40" s="15" t="s">
        <v>68</v>
      </c>
      <c r="K40" s="15">
        <v>2201</v>
      </c>
      <c r="L40" s="15" t="s">
        <v>138</v>
      </c>
      <c r="M40" s="15">
        <v>40040008</v>
      </c>
      <c r="N40" s="15" t="s">
        <v>174</v>
      </c>
      <c r="O40" s="15">
        <v>0.125</v>
      </c>
      <c r="P40" s="15">
        <v>0.10929999999999999</v>
      </c>
      <c r="Q40" s="15" t="s">
        <v>175</v>
      </c>
      <c r="R40" s="15" t="s">
        <v>176</v>
      </c>
      <c r="S40" s="15">
        <v>220100600</v>
      </c>
      <c r="T40" s="15" t="s">
        <v>176</v>
      </c>
      <c r="U40" s="15">
        <v>17</v>
      </c>
      <c r="V40" s="15">
        <v>17</v>
      </c>
      <c r="W40" s="13">
        <v>2024763640034</v>
      </c>
      <c r="X40" s="20" t="s">
        <v>1444</v>
      </c>
      <c r="Y40" s="15" t="s">
        <v>158</v>
      </c>
      <c r="Z40" s="15">
        <v>2024</v>
      </c>
      <c r="AA40" s="15">
        <v>2027</v>
      </c>
      <c r="AB40" s="15">
        <v>4</v>
      </c>
      <c r="AC40" s="15">
        <v>3</v>
      </c>
      <c r="AD40" s="15">
        <v>2201006</v>
      </c>
      <c r="AE40" s="15" t="s">
        <v>177</v>
      </c>
      <c r="AF40" s="15">
        <v>220100600</v>
      </c>
      <c r="AG40" s="15" t="s">
        <v>176</v>
      </c>
      <c r="AH40" s="15">
        <v>17</v>
      </c>
      <c r="AI40" s="18" t="s">
        <v>412</v>
      </c>
      <c r="AJ40" s="15" t="s">
        <v>178</v>
      </c>
      <c r="AK40" s="15"/>
      <c r="AL40" s="15" t="s">
        <v>435</v>
      </c>
      <c r="AM40" s="13">
        <v>121000</v>
      </c>
      <c r="AN40" s="15" t="s">
        <v>725</v>
      </c>
      <c r="AO40" s="15" t="s">
        <v>57</v>
      </c>
      <c r="AP40" s="15" t="str">
        <f>VLOOKUP(AO40,'[1]Conceptos por ambito'!B$11:C$3075,2,0)</f>
        <v>SERVICIOS PARA LA COMUNIDAD, SOCIALES Y PERSONALES</v>
      </c>
      <c r="AQ40" s="15">
        <v>91121</v>
      </c>
      <c r="AR40" s="15" t="s">
        <v>842</v>
      </c>
      <c r="AS40" s="15" t="s">
        <v>1531</v>
      </c>
      <c r="AT40" s="19">
        <v>49500000</v>
      </c>
    </row>
    <row r="41" spans="1:46" s="11" customFormat="1" ht="15" x14ac:dyDescent="0.25">
      <c r="A41" s="16" t="s">
        <v>2031</v>
      </c>
      <c r="B41" s="17" t="s">
        <v>117</v>
      </c>
      <c r="C41" s="15" t="s">
        <v>118</v>
      </c>
      <c r="D41" s="15" t="s">
        <v>119</v>
      </c>
      <c r="E41" s="14">
        <v>22</v>
      </c>
      <c r="F41" s="15" t="s">
        <v>120</v>
      </c>
      <c r="G41" s="15">
        <v>2201</v>
      </c>
      <c r="H41" s="15" t="s">
        <v>121</v>
      </c>
      <c r="I41" s="14">
        <v>2</v>
      </c>
      <c r="J41" s="15" t="s">
        <v>68</v>
      </c>
      <c r="K41" s="15">
        <v>2201</v>
      </c>
      <c r="L41" s="15" t="s">
        <v>138</v>
      </c>
      <c r="M41" s="15">
        <v>40040008</v>
      </c>
      <c r="N41" s="15" t="s">
        <v>179</v>
      </c>
      <c r="O41" s="15">
        <v>0.125</v>
      </c>
      <c r="P41" s="15">
        <v>0.10929999999999999</v>
      </c>
      <c r="Q41" s="15" t="s">
        <v>175</v>
      </c>
      <c r="R41" s="15" t="s">
        <v>176</v>
      </c>
      <c r="S41" s="15">
        <v>220100600</v>
      </c>
      <c r="T41" s="15" t="s">
        <v>176</v>
      </c>
      <c r="U41" s="15">
        <v>17</v>
      </c>
      <c r="V41" s="15">
        <v>17</v>
      </c>
      <c r="W41" s="13">
        <v>2024763640034</v>
      </c>
      <c r="X41" s="20" t="s">
        <v>1444</v>
      </c>
      <c r="Y41" s="15" t="s">
        <v>158</v>
      </c>
      <c r="Z41" s="15">
        <v>2024</v>
      </c>
      <c r="AA41" s="15">
        <v>2027</v>
      </c>
      <c r="AB41" s="15">
        <v>4</v>
      </c>
      <c r="AC41" s="15">
        <v>3</v>
      </c>
      <c r="AD41" s="15">
        <v>2201006</v>
      </c>
      <c r="AE41" s="15" t="s">
        <v>177</v>
      </c>
      <c r="AF41" s="15">
        <v>220100600</v>
      </c>
      <c r="AG41" s="15" t="s">
        <v>176</v>
      </c>
      <c r="AH41" s="15">
        <v>17</v>
      </c>
      <c r="AI41" s="18" t="s">
        <v>414</v>
      </c>
      <c r="AJ41" s="15" t="s">
        <v>180</v>
      </c>
      <c r="AK41" s="15"/>
      <c r="AL41" s="15" t="s">
        <v>435</v>
      </c>
      <c r="AM41" s="13">
        <v>121000</v>
      </c>
      <c r="AN41" s="15" t="s">
        <v>725</v>
      </c>
      <c r="AO41" s="15" t="s">
        <v>57</v>
      </c>
      <c r="AP41" s="15" t="str">
        <f>VLOOKUP(AO41,'[1]Conceptos por ambito'!B$11:C$3075,2,0)</f>
        <v>SERVICIOS PARA LA COMUNIDAD, SOCIALES Y PERSONALES</v>
      </c>
      <c r="AQ41" s="15">
        <v>91121</v>
      </c>
      <c r="AR41" s="15" t="s">
        <v>842</v>
      </c>
      <c r="AS41" s="15" t="s">
        <v>1532</v>
      </c>
      <c r="AT41" s="19">
        <v>20000000</v>
      </c>
    </row>
    <row r="42" spans="1:46" s="11" customFormat="1" ht="15" x14ac:dyDescent="0.25">
      <c r="A42" s="16" t="s">
        <v>2031</v>
      </c>
      <c r="B42" s="17" t="s">
        <v>117</v>
      </c>
      <c r="C42" s="15" t="s">
        <v>118</v>
      </c>
      <c r="D42" s="15" t="s">
        <v>119</v>
      </c>
      <c r="E42" s="14">
        <v>22</v>
      </c>
      <c r="F42" s="15" t="s">
        <v>120</v>
      </c>
      <c r="G42" s="15">
        <v>2201</v>
      </c>
      <c r="H42" s="15" t="s">
        <v>121</v>
      </c>
      <c r="I42" s="14">
        <v>2</v>
      </c>
      <c r="J42" s="15" t="s">
        <v>68</v>
      </c>
      <c r="K42" s="15">
        <v>2201</v>
      </c>
      <c r="L42" s="15" t="s">
        <v>138</v>
      </c>
      <c r="M42" s="15">
        <v>40040008</v>
      </c>
      <c r="N42" s="15" t="s">
        <v>181</v>
      </c>
      <c r="O42" s="15">
        <v>0.125</v>
      </c>
      <c r="P42" s="15">
        <v>0.10929999999999999</v>
      </c>
      <c r="Q42" s="15" t="s">
        <v>145</v>
      </c>
      <c r="R42" s="15" t="s">
        <v>182</v>
      </c>
      <c r="S42" s="15">
        <v>220108100</v>
      </c>
      <c r="T42" s="15" t="s">
        <v>182</v>
      </c>
      <c r="U42" s="15">
        <v>17</v>
      </c>
      <c r="V42" s="15">
        <v>17</v>
      </c>
      <c r="W42" s="13">
        <v>2024763640034</v>
      </c>
      <c r="X42" s="20" t="s">
        <v>1444</v>
      </c>
      <c r="Y42" s="15" t="s">
        <v>158</v>
      </c>
      <c r="Z42" s="15">
        <v>2024</v>
      </c>
      <c r="AA42" s="15">
        <v>2027</v>
      </c>
      <c r="AB42" s="15">
        <v>4</v>
      </c>
      <c r="AC42" s="15">
        <v>4</v>
      </c>
      <c r="AD42" s="15">
        <v>2201081</v>
      </c>
      <c r="AE42" s="15" t="s">
        <v>183</v>
      </c>
      <c r="AF42" s="15">
        <v>220108100</v>
      </c>
      <c r="AG42" s="15" t="s">
        <v>184</v>
      </c>
      <c r="AH42" s="15">
        <v>17</v>
      </c>
      <c r="AI42" s="18" t="s">
        <v>416</v>
      </c>
      <c r="AJ42" s="15" t="s">
        <v>185</v>
      </c>
      <c r="AK42" s="15"/>
      <c r="AL42" s="15" t="s">
        <v>435</v>
      </c>
      <c r="AM42" s="13">
        <v>121000</v>
      </c>
      <c r="AN42" s="15" t="s">
        <v>725</v>
      </c>
      <c r="AO42" s="15" t="s">
        <v>57</v>
      </c>
      <c r="AP42" s="15" t="str">
        <f>VLOOKUP(AO42,'[1]Conceptos por ambito'!B$11:C$3075,2,0)</f>
        <v>SERVICIOS PARA LA COMUNIDAD, SOCIALES Y PERSONALES</v>
      </c>
      <c r="AQ42" s="15">
        <v>91121</v>
      </c>
      <c r="AR42" s="15" t="s">
        <v>842</v>
      </c>
      <c r="AS42" s="15" t="s">
        <v>1533</v>
      </c>
      <c r="AT42" s="19">
        <v>5000000</v>
      </c>
    </row>
    <row r="43" spans="1:46" s="11" customFormat="1" ht="15" x14ac:dyDescent="0.25">
      <c r="A43" s="16" t="s">
        <v>2031</v>
      </c>
      <c r="B43" s="17" t="s">
        <v>117</v>
      </c>
      <c r="C43" s="15" t="s">
        <v>118</v>
      </c>
      <c r="D43" s="15" t="s">
        <v>119</v>
      </c>
      <c r="E43" s="14">
        <v>22</v>
      </c>
      <c r="F43" s="15" t="s">
        <v>120</v>
      </c>
      <c r="G43" s="15">
        <v>2201</v>
      </c>
      <c r="H43" s="15" t="s">
        <v>121</v>
      </c>
      <c r="I43" s="14">
        <v>2</v>
      </c>
      <c r="J43" s="15" t="s">
        <v>68</v>
      </c>
      <c r="K43" s="15">
        <v>2201</v>
      </c>
      <c r="L43" s="15" t="s">
        <v>138</v>
      </c>
      <c r="M43" s="15">
        <v>40040008</v>
      </c>
      <c r="N43" s="15" t="s">
        <v>186</v>
      </c>
      <c r="O43" s="15">
        <v>0.125</v>
      </c>
      <c r="P43" s="15">
        <v>0.10929999999999999</v>
      </c>
      <c r="Q43" s="15" t="s">
        <v>145</v>
      </c>
      <c r="R43" s="15" t="s">
        <v>182</v>
      </c>
      <c r="S43" s="15">
        <v>220108100</v>
      </c>
      <c r="T43" s="15" t="s">
        <v>182</v>
      </c>
      <c r="U43" s="15">
        <v>17</v>
      </c>
      <c r="V43" s="15">
        <v>17</v>
      </c>
      <c r="W43" s="13">
        <v>2024763640034</v>
      </c>
      <c r="X43" s="20" t="s">
        <v>1444</v>
      </c>
      <c r="Y43" s="15" t="s">
        <v>158</v>
      </c>
      <c r="Z43" s="15">
        <v>2024</v>
      </c>
      <c r="AA43" s="15">
        <v>2027</v>
      </c>
      <c r="AB43" s="15">
        <v>4</v>
      </c>
      <c r="AC43" s="15">
        <v>4</v>
      </c>
      <c r="AD43" s="15">
        <v>2201081</v>
      </c>
      <c r="AE43" s="15" t="s">
        <v>183</v>
      </c>
      <c r="AF43" s="15">
        <v>220108100</v>
      </c>
      <c r="AG43" s="15" t="s">
        <v>184</v>
      </c>
      <c r="AH43" s="15">
        <v>17</v>
      </c>
      <c r="AI43" s="15">
        <v>10</v>
      </c>
      <c r="AJ43" s="15" t="s">
        <v>187</v>
      </c>
      <c r="AK43" s="15"/>
      <c r="AL43" s="15" t="s">
        <v>435</v>
      </c>
      <c r="AM43" s="13">
        <v>121000</v>
      </c>
      <c r="AN43" s="15" t="s">
        <v>725</v>
      </c>
      <c r="AO43" s="15" t="s">
        <v>57</v>
      </c>
      <c r="AP43" s="15" t="str">
        <f>VLOOKUP(AO43,'[1]Conceptos por ambito'!B$11:C$3075,2,0)</f>
        <v>SERVICIOS PARA LA COMUNIDAD, SOCIALES Y PERSONALES</v>
      </c>
      <c r="AQ43" s="15">
        <v>91121</v>
      </c>
      <c r="AR43" s="15" t="s">
        <v>842</v>
      </c>
      <c r="AS43" s="15" t="s">
        <v>1534</v>
      </c>
      <c r="AT43" s="19">
        <v>5000000</v>
      </c>
    </row>
    <row r="44" spans="1:46" s="11" customFormat="1" ht="15" x14ac:dyDescent="0.25">
      <c r="A44" s="16" t="s">
        <v>2031</v>
      </c>
      <c r="B44" s="17" t="s">
        <v>117</v>
      </c>
      <c r="C44" s="15" t="s">
        <v>118</v>
      </c>
      <c r="D44" s="15" t="s">
        <v>119</v>
      </c>
      <c r="E44" s="14">
        <v>22</v>
      </c>
      <c r="F44" s="15" t="s">
        <v>120</v>
      </c>
      <c r="G44" s="15">
        <v>2201</v>
      </c>
      <c r="H44" s="15" t="s">
        <v>121</v>
      </c>
      <c r="I44" s="14">
        <v>2</v>
      </c>
      <c r="J44" s="15" t="s">
        <v>68</v>
      </c>
      <c r="K44" s="15">
        <v>2201</v>
      </c>
      <c r="L44" s="15" t="s">
        <v>122</v>
      </c>
      <c r="M44" s="15">
        <v>40040008</v>
      </c>
      <c r="N44" s="15" t="s">
        <v>188</v>
      </c>
      <c r="O44" s="15">
        <v>0.125</v>
      </c>
      <c r="P44" s="15">
        <v>0.10929999999999999</v>
      </c>
      <c r="Q44" s="15" t="s">
        <v>189</v>
      </c>
      <c r="R44" s="15" t="s">
        <v>190</v>
      </c>
      <c r="S44" s="15">
        <v>220108400</v>
      </c>
      <c r="T44" s="15" t="s">
        <v>190</v>
      </c>
      <c r="U44" s="15">
        <v>69</v>
      </c>
      <c r="V44" s="15">
        <v>69</v>
      </c>
      <c r="W44" s="13">
        <v>2024763640022</v>
      </c>
      <c r="X44" s="20" t="s">
        <v>1445</v>
      </c>
      <c r="Y44" s="15" t="s">
        <v>191</v>
      </c>
      <c r="Z44" s="15">
        <v>2024</v>
      </c>
      <c r="AA44" s="15">
        <v>2027</v>
      </c>
      <c r="AB44" s="15">
        <v>4</v>
      </c>
      <c r="AC44" s="15">
        <v>1</v>
      </c>
      <c r="AD44" s="15">
        <v>2201084</v>
      </c>
      <c r="AE44" s="15" t="s">
        <v>192</v>
      </c>
      <c r="AF44" s="15">
        <v>220108400</v>
      </c>
      <c r="AG44" s="15" t="s">
        <v>190</v>
      </c>
      <c r="AH44" s="15">
        <v>69</v>
      </c>
      <c r="AI44" s="18" t="s">
        <v>321</v>
      </c>
      <c r="AJ44" s="15" t="s">
        <v>193</v>
      </c>
      <c r="AK44" s="15"/>
      <c r="AL44" s="15" t="s">
        <v>933</v>
      </c>
      <c r="AM44" s="15">
        <v>124101</v>
      </c>
      <c r="AN44" s="15" t="s">
        <v>2000</v>
      </c>
      <c r="AO44" s="15" t="s">
        <v>57</v>
      </c>
      <c r="AP44" s="15" t="str">
        <f>VLOOKUP(AO44,'[1]Conceptos por ambito'!B$11:C$3075,2,0)</f>
        <v>SERVICIOS PARA LA COMUNIDAD, SOCIALES Y PERSONALES</v>
      </c>
      <c r="AQ44" s="15">
        <v>91121</v>
      </c>
      <c r="AR44" s="15" t="s">
        <v>842</v>
      </c>
      <c r="AS44" s="15" t="s">
        <v>1535</v>
      </c>
      <c r="AT44" s="19">
        <v>214014557</v>
      </c>
    </row>
    <row r="45" spans="1:46" s="11" customFormat="1" ht="15" x14ac:dyDescent="0.25">
      <c r="A45" s="16" t="s">
        <v>2031</v>
      </c>
      <c r="B45" s="17" t="s">
        <v>117</v>
      </c>
      <c r="C45" s="15" t="s">
        <v>118</v>
      </c>
      <c r="D45" s="15" t="s">
        <v>119</v>
      </c>
      <c r="E45" s="14">
        <v>22</v>
      </c>
      <c r="F45" s="15" t="s">
        <v>120</v>
      </c>
      <c r="G45" s="15">
        <v>2201</v>
      </c>
      <c r="H45" s="15" t="s">
        <v>121</v>
      </c>
      <c r="I45" s="14">
        <v>2</v>
      </c>
      <c r="J45" s="15" t="s">
        <v>68</v>
      </c>
      <c r="K45" s="15">
        <v>2201</v>
      </c>
      <c r="L45" s="15" t="s">
        <v>122</v>
      </c>
      <c r="M45" s="15">
        <v>40040008</v>
      </c>
      <c r="N45" s="15" t="s">
        <v>194</v>
      </c>
      <c r="O45" s="15">
        <v>0.125</v>
      </c>
      <c r="P45" s="15">
        <v>0.10929999999999999</v>
      </c>
      <c r="Q45" s="15" t="s">
        <v>189</v>
      </c>
      <c r="R45" s="15" t="s">
        <v>190</v>
      </c>
      <c r="S45" s="15">
        <v>220108400</v>
      </c>
      <c r="T45" s="15" t="s">
        <v>190</v>
      </c>
      <c r="U45" s="15">
        <v>69</v>
      </c>
      <c r="V45" s="15">
        <v>69</v>
      </c>
      <c r="W45" s="13">
        <v>2024763640022</v>
      </c>
      <c r="X45" s="20" t="s">
        <v>1445</v>
      </c>
      <c r="Y45" s="15" t="s">
        <v>191</v>
      </c>
      <c r="Z45" s="15">
        <v>2024</v>
      </c>
      <c r="AA45" s="15">
        <v>2027</v>
      </c>
      <c r="AB45" s="15">
        <v>4</v>
      </c>
      <c r="AC45" s="15">
        <v>1</v>
      </c>
      <c r="AD45" s="15">
        <v>2201084</v>
      </c>
      <c r="AE45" s="15" t="s">
        <v>192</v>
      </c>
      <c r="AF45" s="15">
        <v>220108400</v>
      </c>
      <c r="AG45" s="15" t="s">
        <v>190</v>
      </c>
      <c r="AH45" s="15">
        <v>69</v>
      </c>
      <c r="AI45" s="18" t="s">
        <v>324</v>
      </c>
      <c r="AJ45" s="15" t="s">
        <v>195</v>
      </c>
      <c r="AK45" s="15"/>
      <c r="AL45" s="15" t="s">
        <v>933</v>
      </c>
      <c r="AM45" s="15">
        <v>124101</v>
      </c>
      <c r="AN45" s="15" t="s">
        <v>2000</v>
      </c>
      <c r="AO45" s="15" t="s">
        <v>57</v>
      </c>
      <c r="AP45" s="15" t="str">
        <f>VLOOKUP(AO45,'[1]Conceptos por ambito'!B$11:C$3075,2,0)</f>
        <v>SERVICIOS PARA LA COMUNIDAD, SOCIALES Y PERSONALES</v>
      </c>
      <c r="AQ45" s="15">
        <v>91121</v>
      </c>
      <c r="AR45" s="15" t="s">
        <v>842</v>
      </c>
      <c r="AS45" s="15" t="s">
        <v>1536</v>
      </c>
      <c r="AT45" s="19">
        <v>47250000</v>
      </c>
    </row>
    <row r="46" spans="1:46" s="11" customFormat="1" ht="15" x14ac:dyDescent="0.25">
      <c r="A46" s="16" t="s">
        <v>2031</v>
      </c>
      <c r="B46" s="17" t="s">
        <v>117</v>
      </c>
      <c r="C46" s="15" t="s">
        <v>118</v>
      </c>
      <c r="D46" s="15" t="s">
        <v>119</v>
      </c>
      <c r="E46" s="14">
        <v>22</v>
      </c>
      <c r="F46" s="15" t="s">
        <v>120</v>
      </c>
      <c r="G46" s="15">
        <v>2201</v>
      </c>
      <c r="H46" s="15" t="s">
        <v>121</v>
      </c>
      <c r="I46" s="14">
        <v>2</v>
      </c>
      <c r="J46" s="15" t="s">
        <v>68</v>
      </c>
      <c r="K46" s="15">
        <v>2201</v>
      </c>
      <c r="L46" s="15" t="s">
        <v>131</v>
      </c>
      <c r="M46" s="15">
        <v>40040008</v>
      </c>
      <c r="N46" s="15" t="s">
        <v>196</v>
      </c>
      <c r="O46" s="15">
        <v>0.125</v>
      </c>
      <c r="P46" s="15">
        <v>0.10929999999999999</v>
      </c>
      <c r="Q46" s="15" t="s">
        <v>132</v>
      </c>
      <c r="R46" s="15" t="s">
        <v>133</v>
      </c>
      <c r="S46" s="15">
        <v>220102600</v>
      </c>
      <c r="T46" s="15" t="s">
        <v>133</v>
      </c>
      <c r="U46" s="15">
        <v>1</v>
      </c>
      <c r="V46" s="15">
        <v>1</v>
      </c>
      <c r="W46" s="13">
        <v>2024763640022</v>
      </c>
      <c r="X46" s="20" t="s">
        <v>1445</v>
      </c>
      <c r="Y46" s="15" t="s">
        <v>191</v>
      </c>
      <c r="Z46" s="15">
        <v>2024</v>
      </c>
      <c r="AA46" s="15">
        <v>2027</v>
      </c>
      <c r="AB46" s="15">
        <v>4</v>
      </c>
      <c r="AC46" s="15">
        <v>2</v>
      </c>
      <c r="AD46" s="15">
        <v>2201026</v>
      </c>
      <c r="AE46" s="15" t="s">
        <v>134</v>
      </c>
      <c r="AF46" s="15">
        <v>220102600</v>
      </c>
      <c r="AG46" s="15" t="s">
        <v>133</v>
      </c>
      <c r="AH46" s="15">
        <v>1</v>
      </c>
      <c r="AI46" s="18" t="s">
        <v>394</v>
      </c>
      <c r="AJ46" s="15" t="s">
        <v>197</v>
      </c>
      <c r="AK46" s="15"/>
      <c r="AL46" s="15" t="s">
        <v>933</v>
      </c>
      <c r="AM46" s="15">
        <v>124101</v>
      </c>
      <c r="AN46" s="15" t="s">
        <v>2000</v>
      </c>
      <c r="AO46" s="15" t="s">
        <v>198</v>
      </c>
      <c r="AP46" s="15" t="str">
        <f>VLOOKUP(AO46,'[1]Conceptos por ambito'!B$11:C$3075,2,0)</f>
        <v>OTROS BIENES TRANSPORTABLES EXCEPTO PRODUCTOS METALICOS, MAQUINARIA Y EQUIPO</v>
      </c>
      <c r="AQ46" s="15">
        <v>91121</v>
      </c>
      <c r="AR46" s="15" t="s">
        <v>842</v>
      </c>
      <c r="AS46" s="15" t="s">
        <v>1537</v>
      </c>
      <c r="AT46" s="19">
        <v>10000000</v>
      </c>
    </row>
    <row r="47" spans="1:46" s="11" customFormat="1" ht="15" x14ac:dyDescent="0.25">
      <c r="A47" s="16" t="s">
        <v>2031</v>
      </c>
      <c r="B47" s="17" t="s">
        <v>117</v>
      </c>
      <c r="C47" s="15" t="s">
        <v>118</v>
      </c>
      <c r="D47" s="15" t="s">
        <v>119</v>
      </c>
      <c r="E47" s="14">
        <v>22</v>
      </c>
      <c r="F47" s="15" t="s">
        <v>120</v>
      </c>
      <c r="G47" s="15">
        <v>2201</v>
      </c>
      <c r="H47" s="15" t="s">
        <v>121</v>
      </c>
      <c r="I47" s="14">
        <v>2</v>
      </c>
      <c r="J47" s="15" t="s">
        <v>68</v>
      </c>
      <c r="K47" s="15">
        <v>2201</v>
      </c>
      <c r="L47" s="15" t="s">
        <v>131</v>
      </c>
      <c r="M47" s="15">
        <v>40040008</v>
      </c>
      <c r="N47" s="15" t="s">
        <v>199</v>
      </c>
      <c r="O47" s="15">
        <v>0.125</v>
      </c>
      <c r="P47" s="15">
        <v>0.10929999999999999</v>
      </c>
      <c r="Q47" s="15" t="s">
        <v>132</v>
      </c>
      <c r="R47" s="15" t="s">
        <v>133</v>
      </c>
      <c r="S47" s="15">
        <v>220102600</v>
      </c>
      <c r="T47" s="15" t="s">
        <v>133</v>
      </c>
      <c r="U47" s="15">
        <v>1</v>
      </c>
      <c r="V47" s="15">
        <v>1</v>
      </c>
      <c r="W47" s="13">
        <v>2024763640022</v>
      </c>
      <c r="X47" s="20" t="s">
        <v>1445</v>
      </c>
      <c r="Y47" s="15" t="s">
        <v>191</v>
      </c>
      <c r="Z47" s="15">
        <v>2024</v>
      </c>
      <c r="AA47" s="15">
        <v>2027</v>
      </c>
      <c r="AB47" s="15">
        <v>4</v>
      </c>
      <c r="AC47" s="15">
        <v>2</v>
      </c>
      <c r="AD47" s="15">
        <v>2201026</v>
      </c>
      <c r="AE47" s="15" t="s">
        <v>134</v>
      </c>
      <c r="AF47" s="15">
        <v>220102600</v>
      </c>
      <c r="AG47" s="15" t="s">
        <v>133</v>
      </c>
      <c r="AH47" s="15">
        <v>1</v>
      </c>
      <c r="AI47" s="18" t="s">
        <v>396</v>
      </c>
      <c r="AJ47" s="15" t="s">
        <v>200</v>
      </c>
      <c r="AK47" s="15"/>
      <c r="AL47" s="15" t="s">
        <v>933</v>
      </c>
      <c r="AM47" s="15">
        <v>124101</v>
      </c>
      <c r="AN47" s="15" t="s">
        <v>2000</v>
      </c>
      <c r="AO47" s="15" t="s">
        <v>198</v>
      </c>
      <c r="AP47" s="15" t="str">
        <f>VLOOKUP(AO47,'[1]Conceptos por ambito'!B$11:C$3075,2,0)</f>
        <v>OTROS BIENES TRANSPORTABLES EXCEPTO PRODUCTOS METALICOS, MAQUINARIA Y EQUIPO</v>
      </c>
      <c r="AQ47" s="15">
        <v>91121</v>
      </c>
      <c r="AR47" s="15" t="s">
        <v>842</v>
      </c>
      <c r="AS47" s="15" t="s">
        <v>1538</v>
      </c>
      <c r="AT47" s="19">
        <v>25000000</v>
      </c>
    </row>
    <row r="48" spans="1:46" s="11" customFormat="1" ht="15" x14ac:dyDescent="0.25">
      <c r="A48" s="16" t="s">
        <v>2031</v>
      </c>
      <c r="B48" s="17" t="s">
        <v>117</v>
      </c>
      <c r="C48" s="15" t="s">
        <v>118</v>
      </c>
      <c r="D48" s="15" t="s">
        <v>119</v>
      </c>
      <c r="E48" s="14">
        <v>22</v>
      </c>
      <c r="F48" s="15" t="s">
        <v>120</v>
      </c>
      <c r="G48" s="15">
        <v>2201</v>
      </c>
      <c r="H48" s="15" t="s">
        <v>121</v>
      </c>
      <c r="I48" s="14">
        <v>2</v>
      </c>
      <c r="J48" s="15" t="s">
        <v>68</v>
      </c>
      <c r="K48" s="15">
        <v>2202</v>
      </c>
      <c r="L48" s="15" t="s">
        <v>201</v>
      </c>
      <c r="M48" s="15">
        <v>40010006</v>
      </c>
      <c r="N48" s="15" t="s">
        <v>202</v>
      </c>
      <c r="O48" s="15">
        <v>0.86</v>
      </c>
      <c r="P48" s="15">
        <v>0.85909999999999997</v>
      </c>
      <c r="Q48" s="15" t="s">
        <v>203</v>
      </c>
      <c r="R48" s="15" t="s">
        <v>204</v>
      </c>
      <c r="S48" s="15">
        <v>220105200</v>
      </c>
      <c r="T48" s="15" t="s">
        <v>204</v>
      </c>
      <c r="U48" s="15">
        <v>9</v>
      </c>
      <c r="V48" s="15">
        <v>2</v>
      </c>
      <c r="W48" s="13">
        <v>2024763640058</v>
      </c>
      <c r="X48" s="20" t="s">
        <v>1446</v>
      </c>
      <c r="Y48" s="15" t="s">
        <v>205</v>
      </c>
      <c r="Z48" s="15">
        <v>2025</v>
      </c>
      <c r="AA48" s="15">
        <v>2027</v>
      </c>
      <c r="AB48" s="15">
        <v>3</v>
      </c>
      <c r="AC48" s="15">
        <v>1</v>
      </c>
      <c r="AD48" s="15">
        <v>2201052</v>
      </c>
      <c r="AE48" s="15" t="s">
        <v>206</v>
      </c>
      <c r="AF48" s="15">
        <v>220105200</v>
      </c>
      <c r="AG48" s="15" t="s">
        <v>204</v>
      </c>
      <c r="AH48" s="15">
        <v>2</v>
      </c>
      <c r="AI48" s="18" t="s">
        <v>321</v>
      </c>
      <c r="AJ48" s="15" t="s">
        <v>207</v>
      </c>
      <c r="AK48" s="15"/>
      <c r="AL48" s="15" t="s">
        <v>435</v>
      </c>
      <c r="AM48" s="13">
        <v>121000</v>
      </c>
      <c r="AN48" s="15" t="s">
        <v>725</v>
      </c>
      <c r="AO48" s="15" t="s">
        <v>208</v>
      </c>
      <c r="AP48" s="15" t="str">
        <f>VLOOKUP(AO48,'[1]Conceptos por ambito'!B$11:C$3075,2,0)</f>
        <v>CONSTRUCCION Y SERVICIOS DE LA CONSTRUCCION</v>
      </c>
      <c r="AQ48" s="15">
        <v>91121</v>
      </c>
      <c r="AR48" s="15" t="s">
        <v>842</v>
      </c>
      <c r="AS48" s="15" t="s">
        <v>1539</v>
      </c>
      <c r="AT48" s="19">
        <v>5000000</v>
      </c>
    </row>
    <row r="49" spans="1:46" s="11" customFormat="1" ht="15" x14ac:dyDescent="0.25">
      <c r="A49" s="16" t="s">
        <v>2031</v>
      </c>
      <c r="B49" s="17" t="s">
        <v>117</v>
      </c>
      <c r="C49" s="15" t="s">
        <v>118</v>
      </c>
      <c r="D49" s="15" t="s">
        <v>119</v>
      </c>
      <c r="E49" s="14">
        <v>22</v>
      </c>
      <c r="F49" s="15" t="s">
        <v>120</v>
      </c>
      <c r="G49" s="15">
        <v>2201</v>
      </c>
      <c r="H49" s="15" t="s">
        <v>121</v>
      </c>
      <c r="I49" s="14">
        <v>2</v>
      </c>
      <c r="J49" s="15" t="s">
        <v>68</v>
      </c>
      <c r="K49" s="15">
        <v>2202</v>
      </c>
      <c r="L49" s="15" t="s">
        <v>201</v>
      </c>
      <c r="M49" s="15">
        <v>40010006</v>
      </c>
      <c r="N49" s="15" t="s">
        <v>202</v>
      </c>
      <c r="O49" s="15">
        <v>0.86</v>
      </c>
      <c r="P49" s="15">
        <v>0.85909999999999997</v>
      </c>
      <c r="Q49" s="15" t="s">
        <v>203</v>
      </c>
      <c r="R49" s="15" t="s">
        <v>204</v>
      </c>
      <c r="S49" s="15">
        <v>220105200</v>
      </c>
      <c r="T49" s="15" t="s">
        <v>204</v>
      </c>
      <c r="U49" s="15">
        <v>9</v>
      </c>
      <c r="V49" s="15">
        <v>2</v>
      </c>
      <c r="W49" s="13">
        <v>2024763640058</v>
      </c>
      <c r="X49" s="20" t="s">
        <v>1446</v>
      </c>
      <c r="Y49" s="15" t="s">
        <v>205</v>
      </c>
      <c r="Z49" s="15">
        <v>2025</v>
      </c>
      <c r="AA49" s="15">
        <v>2027</v>
      </c>
      <c r="AB49" s="15">
        <v>3</v>
      </c>
      <c r="AC49" s="15">
        <v>1</v>
      </c>
      <c r="AD49" s="15">
        <v>2201052</v>
      </c>
      <c r="AE49" s="15" t="s">
        <v>206</v>
      </c>
      <c r="AF49" s="15">
        <v>220105200</v>
      </c>
      <c r="AG49" s="15" t="s">
        <v>204</v>
      </c>
      <c r="AH49" s="15">
        <v>2</v>
      </c>
      <c r="AI49" s="18" t="s">
        <v>324</v>
      </c>
      <c r="AJ49" s="15" t="s">
        <v>209</v>
      </c>
      <c r="AK49" s="15"/>
      <c r="AL49" s="15" t="s">
        <v>435</v>
      </c>
      <c r="AM49" s="13">
        <v>121000</v>
      </c>
      <c r="AN49" s="15" t="s">
        <v>725</v>
      </c>
      <c r="AO49" s="15" t="s">
        <v>208</v>
      </c>
      <c r="AP49" s="15" t="str">
        <f>VLOOKUP(AO49,'[1]Conceptos por ambito'!B$11:C$3075,2,0)</f>
        <v>CONSTRUCCION Y SERVICIOS DE LA CONSTRUCCION</v>
      </c>
      <c r="AQ49" s="15">
        <v>91121</v>
      </c>
      <c r="AR49" s="15" t="s">
        <v>842</v>
      </c>
      <c r="AS49" s="15" t="s">
        <v>1540</v>
      </c>
      <c r="AT49" s="19">
        <v>1000000</v>
      </c>
    </row>
    <row r="50" spans="1:46" s="11" customFormat="1" ht="15" x14ac:dyDescent="0.25">
      <c r="A50" s="16" t="s">
        <v>2031</v>
      </c>
      <c r="B50" s="17" t="s">
        <v>117</v>
      </c>
      <c r="C50" s="15" t="s">
        <v>118</v>
      </c>
      <c r="D50" s="15" t="s">
        <v>119</v>
      </c>
      <c r="E50" s="14">
        <v>22</v>
      </c>
      <c r="F50" s="15" t="s">
        <v>120</v>
      </c>
      <c r="G50" s="15">
        <v>2201</v>
      </c>
      <c r="H50" s="15" t="s">
        <v>121</v>
      </c>
      <c r="I50" s="14">
        <v>2</v>
      </c>
      <c r="J50" s="15" t="s">
        <v>68</v>
      </c>
      <c r="K50" s="15">
        <v>2202</v>
      </c>
      <c r="L50" s="15" t="s">
        <v>201</v>
      </c>
      <c r="M50" s="15">
        <v>40010006</v>
      </c>
      <c r="N50" s="15" t="s">
        <v>202</v>
      </c>
      <c r="O50" s="15">
        <v>0.86</v>
      </c>
      <c r="P50" s="15">
        <v>0.85909999999999997</v>
      </c>
      <c r="Q50" s="15" t="s">
        <v>210</v>
      </c>
      <c r="R50" s="15" t="s">
        <v>204</v>
      </c>
      <c r="S50" s="15">
        <v>220105200</v>
      </c>
      <c r="T50" s="15" t="s">
        <v>204</v>
      </c>
      <c r="U50" s="15">
        <v>9</v>
      </c>
      <c r="V50" s="15">
        <v>2</v>
      </c>
      <c r="W50" s="13">
        <v>2024763640058</v>
      </c>
      <c r="X50" s="20" t="s">
        <v>1446</v>
      </c>
      <c r="Y50" s="15" t="s">
        <v>205</v>
      </c>
      <c r="Z50" s="15">
        <v>2025</v>
      </c>
      <c r="AA50" s="15">
        <v>2027</v>
      </c>
      <c r="AB50" s="15">
        <v>3</v>
      </c>
      <c r="AC50" s="15">
        <v>1</v>
      </c>
      <c r="AD50" s="15">
        <v>2201052</v>
      </c>
      <c r="AE50" s="15" t="s">
        <v>206</v>
      </c>
      <c r="AF50" s="15">
        <v>220105200</v>
      </c>
      <c r="AG50" s="15" t="s">
        <v>204</v>
      </c>
      <c r="AH50" s="15">
        <v>2</v>
      </c>
      <c r="AI50" s="18" t="s">
        <v>324</v>
      </c>
      <c r="AJ50" s="15" t="s">
        <v>209</v>
      </c>
      <c r="AK50" s="15"/>
      <c r="AL50" s="15" t="s">
        <v>933</v>
      </c>
      <c r="AM50" s="13">
        <v>124103</v>
      </c>
      <c r="AN50" s="15" t="s">
        <v>2001</v>
      </c>
      <c r="AO50" s="15" t="s">
        <v>208</v>
      </c>
      <c r="AP50" s="15" t="str">
        <f>VLOOKUP(AO50,'[1]Conceptos por ambito'!B$11:C$3075,2,0)</f>
        <v>CONSTRUCCION Y SERVICIOS DE LA CONSTRUCCION</v>
      </c>
      <c r="AQ50" s="15">
        <v>91121</v>
      </c>
      <c r="AR50" s="15" t="s">
        <v>842</v>
      </c>
      <c r="AS50" s="15" t="s">
        <v>1541</v>
      </c>
      <c r="AT50" s="19">
        <v>64000000</v>
      </c>
    </row>
    <row r="51" spans="1:46" s="11" customFormat="1" ht="15" x14ac:dyDescent="0.25">
      <c r="A51" s="16" t="s">
        <v>2031</v>
      </c>
      <c r="B51" s="17" t="s">
        <v>117</v>
      </c>
      <c r="C51" s="15" t="s">
        <v>118</v>
      </c>
      <c r="D51" s="15" t="s">
        <v>119</v>
      </c>
      <c r="E51" s="14">
        <v>22</v>
      </c>
      <c r="F51" s="15" t="s">
        <v>120</v>
      </c>
      <c r="G51" s="15">
        <v>2201</v>
      </c>
      <c r="H51" s="15" t="s">
        <v>121</v>
      </c>
      <c r="I51" s="14">
        <v>2</v>
      </c>
      <c r="J51" s="15" t="s">
        <v>68</v>
      </c>
      <c r="K51" s="15">
        <v>2202</v>
      </c>
      <c r="L51" s="15" t="s">
        <v>201</v>
      </c>
      <c r="M51" s="15">
        <v>40010006</v>
      </c>
      <c r="N51" s="15" t="s">
        <v>202</v>
      </c>
      <c r="O51" s="15">
        <v>0.86</v>
      </c>
      <c r="P51" s="15">
        <v>0.85909999999999997</v>
      </c>
      <c r="Q51" s="15" t="s">
        <v>203</v>
      </c>
      <c r="R51" s="15" t="s">
        <v>204</v>
      </c>
      <c r="S51" s="15">
        <v>220105200</v>
      </c>
      <c r="T51" s="15" t="s">
        <v>204</v>
      </c>
      <c r="U51" s="15">
        <v>9</v>
      </c>
      <c r="V51" s="15">
        <v>2</v>
      </c>
      <c r="W51" s="13">
        <v>2024763640058</v>
      </c>
      <c r="X51" s="20" t="s">
        <v>1446</v>
      </c>
      <c r="Y51" s="15" t="s">
        <v>205</v>
      </c>
      <c r="Z51" s="15">
        <v>2025</v>
      </c>
      <c r="AA51" s="15">
        <v>2027</v>
      </c>
      <c r="AB51" s="15">
        <v>3</v>
      </c>
      <c r="AC51" s="15">
        <v>1</v>
      </c>
      <c r="AD51" s="15">
        <v>2201052</v>
      </c>
      <c r="AE51" s="15" t="s">
        <v>206</v>
      </c>
      <c r="AF51" s="15">
        <v>220105200</v>
      </c>
      <c r="AG51" s="15" t="s">
        <v>204</v>
      </c>
      <c r="AH51" s="15">
        <v>2</v>
      </c>
      <c r="AI51" s="18" t="s">
        <v>394</v>
      </c>
      <c r="AJ51" s="15" t="s">
        <v>211</v>
      </c>
      <c r="AK51" s="15"/>
      <c r="AL51" s="15" t="s">
        <v>435</v>
      </c>
      <c r="AM51" s="13">
        <v>121000</v>
      </c>
      <c r="AN51" s="15" t="s">
        <v>725</v>
      </c>
      <c r="AO51" s="15" t="s">
        <v>198</v>
      </c>
      <c r="AP51" s="15" t="str">
        <f>VLOOKUP(AO51,'[1]Conceptos por ambito'!B$11:C$3075,2,0)</f>
        <v>OTROS BIENES TRANSPORTABLES EXCEPTO PRODUCTOS METALICOS, MAQUINARIA Y EQUIPO</v>
      </c>
      <c r="AQ51" s="15">
        <v>91121</v>
      </c>
      <c r="AR51" s="15" t="s">
        <v>842</v>
      </c>
      <c r="AS51" s="15" t="s">
        <v>1542</v>
      </c>
      <c r="AT51" s="19">
        <v>5000000</v>
      </c>
    </row>
    <row r="52" spans="1:46" s="11" customFormat="1" ht="15" x14ac:dyDescent="0.25">
      <c r="A52" s="16" t="s">
        <v>2031</v>
      </c>
      <c r="B52" s="17" t="s">
        <v>117</v>
      </c>
      <c r="C52" s="15" t="s">
        <v>118</v>
      </c>
      <c r="D52" s="15" t="s">
        <v>119</v>
      </c>
      <c r="E52" s="14">
        <v>22</v>
      </c>
      <c r="F52" s="15" t="s">
        <v>120</v>
      </c>
      <c r="G52" s="15">
        <v>2201</v>
      </c>
      <c r="H52" s="15" t="s">
        <v>121</v>
      </c>
      <c r="I52" s="14">
        <v>2</v>
      </c>
      <c r="J52" s="15" t="s">
        <v>68</v>
      </c>
      <c r="K52" s="15">
        <v>2202</v>
      </c>
      <c r="L52" s="15" t="s">
        <v>201</v>
      </c>
      <c r="M52" s="15">
        <v>40010006</v>
      </c>
      <c r="N52" s="15" t="s">
        <v>202</v>
      </c>
      <c r="O52" s="15">
        <v>0.86</v>
      </c>
      <c r="P52" s="15">
        <v>0.85909999999999997</v>
      </c>
      <c r="Q52" s="15" t="s">
        <v>212</v>
      </c>
      <c r="R52" s="15" t="s">
        <v>213</v>
      </c>
      <c r="S52" s="15">
        <v>220103900</v>
      </c>
      <c r="T52" s="15" t="s">
        <v>213</v>
      </c>
      <c r="U52" s="15">
        <v>3</v>
      </c>
      <c r="V52" s="15">
        <v>1</v>
      </c>
      <c r="W52" s="13">
        <v>2024763640058</v>
      </c>
      <c r="X52" s="20" t="s">
        <v>1446</v>
      </c>
      <c r="Y52" s="15" t="s">
        <v>205</v>
      </c>
      <c r="Z52" s="15">
        <v>2025</v>
      </c>
      <c r="AA52" s="15">
        <v>2027</v>
      </c>
      <c r="AB52" s="15">
        <v>3</v>
      </c>
      <c r="AC52" s="15">
        <v>2</v>
      </c>
      <c r="AD52" s="15">
        <v>2201039</v>
      </c>
      <c r="AE52" s="15" t="s">
        <v>214</v>
      </c>
      <c r="AF52" s="15">
        <v>220103900</v>
      </c>
      <c r="AG52" s="15" t="s">
        <v>213</v>
      </c>
      <c r="AH52" s="15">
        <v>1</v>
      </c>
      <c r="AI52" s="18" t="s">
        <v>396</v>
      </c>
      <c r="AJ52" s="15" t="s">
        <v>215</v>
      </c>
      <c r="AK52" s="15"/>
      <c r="AL52" s="15" t="s">
        <v>435</v>
      </c>
      <c r="AM52" s="13">
        <v>121000</v>
      </c>
      <c r="AN52" s="15" t="s">
        <v>725</v>
      </c>
      <c r="AO52" s="15" t="s">
        <v>60</v>
      </c>
      <c r="AP52" s="15" t="str">
        <f>VLOOKUP(AO52,'[1]Conceptos por ambito'!B$11:C$3075,2,0)</f>
        <v xml:space="preserve">SERVICIOS PRESTADOS A LAS EMPRESAS Y SERVICIOS DE PRODUCCION </v>
      </c>
      <c r="AQ52" s="15">
        <v>91121</v>
      </c>
      <c r="AR52" s="15" t="s">
        <v>842</v>
      </c>
      <c r="AS52" s="15" t="s">
        <v>1543</v>
      </c>
      <c r="AT52" s="19">
        <v>100000</v>
      </c>
    </row>
    <row r="53" spans="1:46" s="11" customFormat="1" ht="15" x14ac:dyDescent="0.25">
      <c r="A53" s="16" t="s">
        <v>2031</v>
      </c>
      <c r="B53" s="17" t="s">
        <v>117</v>
      </c>
      <c r="C53" s="15" t="s">
        <v>118</v>
      </c>
      <c r="D53" s="15" t="s">
        <v>119</v>
      </c>
      <c r="E53" s="14">
        <v>22</v>
      </c>
      <c r="F53" s="15" t="s">
        <v>120</v>
      </c>
      <c r="G53" s="15">
        <v>2201</v>
      </c>
      <c r="H53" s="15" t="s">
        <v>121</v>
      </c>
      <c r="I53" s="14">
        <v>2</v>
      </c>
      <c r="J53" s="15" t="s">
        <v>68</v>
      </c>
      <c r="K53" s="15">
        <v>2202</v>
      </c>
      <c r="L53" s="15" t="s">
        <v>201</v>
      </c>
      <c r="M53" s="15">
        <v>40010006</v>
      </c>
      <c r="N53" s="15" t="s">
        <v>202</v>
      </c>
      <c r="O53" s="15">
        <v>0.86</v>
      </c>
      <c r="P53" s="15">
        <v>0.85909999999999997</v>
      </c>
      <c r="Q53" s="15" t="s">
        <v>212</v>
      </c>
      <c r="R53" s="15" t="s">
        <v>213</v>
      </c>
      <c r="S53" s="15">
        <v>220103900</v>
      </c>
      <c r="T53" s="15" t="s">
        <v>213</v>
      </c>
      <c r="U53" s="15">
        <v>3</v>
      </c>
      <c r="V53" s="15">
        <v>1</v>
      </c>
      <c r="W53" s="13">
        <v>2024763640058</v>
      </c>
      <c r="X53" s="20" t="s">
        <v>1446</v>
      </c>
      <c r="Y53" s="15" t="s">
        <v>205</v>
      </c>
      <c r="Z53" s="15">
        <v>2025</v>
      </c>
      <c r="AA53" s="15">
        <v>2027</v>
      </c>
      <c r="AB53" s="15">
        <v>3</v>
      </c>
      <c r="AC53" s="15">
        <v>2</v>
      </c>
      <c r="AD53" s="15">
        <v>2201039</v>
      </c>
      <c r="AE53" s="15" t="s">
        <v>214</v>
      </c>
      <c r="AF53" s="15">
        <v>220103900</v>
      </c>
      <c r="AG53" s="15" t="s">
        <v>213</v>
      </c>
      <c r="AH53" s="15">
        <v>1</v>
      </c>
      <c r="AI53" s="18" t="s">
        <v>398</v>
      </c>
      <c r="AJ53" s="15" t="s">
        <v>216</v>
      </c>
      <c r="AK53" s="15"/>
      <c r="AL53" s="15" t="s">
        <v>435</v>
      </c>
      <c r="AM53" s="13">
        <v>121000</v>
      </c>
      <c r="AN53" s="15" t="s">
        <v>725</v>
      </c>
      <c r="AO53" s="15" t="s">
        <v>60</v>
      </c>
      <c r="AP53" s="15" t="str">
        <f>VLOOKUP(AO53,'[1]Conceptos por ambito'!B$11:C$3075,2,0)</f>
        <v xml:space="preserve">SERVICIOS PRESTADOS A LAS EMPRESAS Y SERVICIOS DE PRODUCCION </v>
      </c>
      <c r="AQ53" s="15">
        <v>91121</v>
      </c>
      <c r="AR53" s="15" t="s">
        <v>842</v>
      </c>
      <c r="AS53" s="15" t="s">
        <v>1544</v>
      </c>
      <c r="AT53" s="19">
        <v>100000</v>
      </c>
    </row>
    <row r="54" spans="1:46" s="11" customFormat="1" ht="15" x14ac:dyDescent="0.25">
      <c r="A54" s="16" t="s">
        <v>2031</v>
      </c>
      <c r="B54" s="17" t="s">
        <v>117</v>
      </c>
      <c r="C54" s="15" t="s">
        <v>118</v>
      </c>
      <c r="D54" s="15" t="s">
        <v>119</v>
      </c>
      <c r="E54" s="14">
        <v>22</v>
      </c>
      <c r="F54" s="15" t="s">
        <v>120</v>
      </c>
      <c r="G54" s="15">
        <v>2201</v>
      </c>
      <c r="H54" s="15" t="s">
        <v>121</v>
      </c>
      <c r="I54" s="14">
        <v>2</v>
      </c>
      <c r="J54" s="15" t="s">
        <v>68</v>
      </c>
      <c r="K54" s="15">
        <v>2202</v>
      </c>
      <c r="L54" s="15" t="s">
        <v>201</v>
      </c>
      <c r="M54" s="15">
        <v>40010006</v>
      </c>
      <c r="N54" s="15" t="s">
        <v>202</v>
      </c>
      <c r="O54" s="15">
        <v>0.86</v>
      </c>
      <c r="P54" s="15">
        <v>0.85909999999999997</v>
      </c>
      <c r="Q54" s="15" t="s">
        <v>212</v>
      </c>
      <c r="R54" s="15" t="s">
        <v>213</v>
      </c>
      <c r="S54" s="15">
        <v>220103900</v>
      </c>
      <c r="T54" s="15" t="s">
        <v>213</v>
      </c>
      <c r="U54" s="15">
        <v>3</v>
      </c>
      <c r="V54" s="15">
        <v>1</v>
      </c>
      <c r="W54" s="13">
        <v>2024763640058</v>
      </c>
      <c r="X54" s="20" t="s">
        <v>1446</v>
      </c>
      <c r="Y54" s="15" t="s">
        <v>205</v>
      </c>
      <c r="Z54" s="15">
        <v>2025</v>
      </c>
      <c r="AA54" s="15">
        <v>2027</v>
      </c>
      <c r="AB54" s="15">
        <v>3</v>
      </c>
      <c r="AC54" s="15">
        <v>2</v>
      </c>
      <c r="AD54" s="15">
        <v>2201039</v>
      </c>
      <c r="AE54" s="15" t="s">
        <v>214</v>
      </c>
      <c r="AF54" s="15">
        <v>220103900</v>
      </c>
      <c r="AG54" s="15" t="s">
        <v>213</v>
      </c>
      <c r="AH54" s="15">
        <v>1</v>
      </c>
      <c r="AI54" s="18" t="s">
        <v>410</v>
      </c>
      <c r="AJ54" s="15" t="s">
        <v>217</v>
      </c>
      <c r="AK54" s="15"/>
      <c r="AL54" s="15" t="s">
        <v>435</v>
      </c>
      <c r="AM54" s="13">
        <v>121000</v>
      </c>
      <c r="AN54" s="15" t="s">
        <v>725</v>
      </c>
      <c r="AO54" s="15" t="s">
        <v>60</v>
      </c>
      <c r="AP54" s="15" t="str">
        <f>VLOOKUP(AO54,'[1]Conceptos por ambito'!B$11:C$3075,2,0)</f>
        <v xml:space="preserve">SERVICIOS PRESTADOS A LAS EMPRESAS Y SERVICIOS DE PRODUCCION </v>
      </c>
      <c r="AQ54" s="15">
        <v>91121</v>
      </c>
      <c r="AR54" s="15" t="s">
        <v>842</v>
      </c>
      <c r="AS54" s="15" t="s">
        <v>1545</v>
      </c>
      <c r="AT54" s="19">
        <v>24000000</v>
      </c>
    </row>
    <row r="55" spans="1:46" s="11" customFormat="1" ht="15" x14ac:dyDescent="0.25">
      <c r="A55" s="16" t="s">
        <v>2031</v>
      </c>
      <c r="B55" s="17" t="s">
        <v>117</v>
      </c>
      <c r="C55" s="15" t="s">
        <v>118</v>
      </c>
      <c r="D55" s="15" t="s">
        <v>119</v>
      </c>
      <c r="E55" s="14">
        <v>22</v>
      </c>
      <c r="F55" s="15" t="s">
        <v>120</v>
      </c>
      <c r="G55" s="15">
        <v>2201</v>
      </c>
      <c r="H55" s="15" t="s">
        <v>121</v>
      </c>
      <c r="I55" s="14">
        <v>2</v>
      </c>
      <c r="J55" s="15" t="s">
        <v>68</v>
      </c>
      <c r="K55" s="15">
        <v>2201</v>
      </c>
      <c r="L55" s="15" t="s">
        <v>201</v>
      </c>
      <c r="M55" s="15">
        <v>40010006</v>
      </c>
      <c r="N55" s="15" t="s">
        <v>202</v>
      </c>
      <c r="O55" s="15">
        <v>0.86</v>
      </c>
      <c r="P55" s="15">
        <v>0.85909999999999997</v>
      </c>
      <c r="Q55" s="15" t="s">
        <v>218</v>
      </c>
      <c r="R55" s="15" t="s">
        <v>219</v>
      </c>
      <c r="S55" s="15">
        <v>220105100</v>
      </c>
      <c r="T55" s="15" t="s">
        <v>219</v>
      </c>
      <c r="U55" s="15">
        <v>1</v>
      </c>
      <c r="V55" s="15">
        <v>0.4</v>
      </c>
      <c r="W55" s="21">
        <v>202400000003925</v>
      </c>
      <c r="X55" s="14" t="str">
        <f t="shared" si="0"/>
        <v>03925</v>
      </c>
      <c r="Y55" s="15" t="s">
        <v>220</v>
      </c>
      <c r="Z55" s="15">
        <v>2025</v>
      </c>
      <c r="AA55" s="15">
        <v>2027</v>
      </c>
      <c r="AB55" s="15">
        <v>3</v>
      </c>
      <c r="AC55" s="15">
        <v>1</v>
      </c>
      <c r="AD55" s="15">
        <v>2201051</v>
      </c>
      <c r="AE55" s="15" t="s">
        <v>221</v>
      </c>
      <c r="AF55" s="15">
        <v>220105100</v>
      </c>
      <c r="AG55" s="15" t="s">
        <v>219</v>
      </c>
      <c r="AH55" s="15">
        <v>0.4</v>
      </c>
      <c r="AI55" s="18" t="s">
        <v>398</v>
      </c>
      <c r="AJ55" s="15" t="s">
        <v>222</v>
      </c>
      <c r="AK55" s="15"/>
      <c r="AL55" s="15" t="s">
        <v>435</v>
      </c>
      <c r="AM55" s="13">
        <v>131105</v>
      </c>
      <c r="AN55" s="15" t="s">
        <v>1436</v>
      </c>
      <c r="AO55" s="15" t="s">
        <v>208</v>
      </c>
      <c r="AP55" s="15" t="str">
        <f>VLOOKUP(AO55,'[1]Conceptos por ambito'!B$11:C$3075,2,0)</f>
        <v>CONSTRUCCION Y SERVICIOS DE LA CONSTRUCCION</v>
      </c>
      <c r="AQ55" s="15">
        <v>91121</v>
      </c>
      <c r="AR55" s="15" t="s">
        <v>842</v>
      </c>
      <c r="AS55" s="15" t="s">
        <v>1546</v>
      </c>
      <c r="AT55" s="19">
        <v>12803683541</v>
      </c>
    </row>
    <row r="56" spans="1:46" s="11" customFormat="1" ht="15" x14ac:dyDescent="0.25">
      <c r="A56" s="16" t="s">
        <v>2031</v>
      </c>
      <c r="B56" s="17" t="s">
        <v>117</v>
      </c>
      <c r="C56" s="15" t="s">
        <v>118</v>
      </c>
      <c r="D56" s="15" t="s">
        <v>119</v>
      </c>
      <c r="E56" s="14">
        <v>22</v>
      </c>
      <c r="F56" s="15" t="s">
        <v>120</v>
      </c>
      <c r="G56" s="15">
        <v>2201</v>
      </c>
      <c r="H56" s="15" t="s">
        <v>121</v>
      </c>
      <c r="I56" s="14">
        <v>2</v>
      </c>
      <c r="J56" s="15" t="s">
        <v>68</v>
      </c>
      <c r="K56" s="15">
        <v>2201</v>
      </c>
      <c r="L56" s="15" t="s">
        <v>201</v>
      </c>
      <c r="M56" s="15">
        <v>40010006</v>
      </c>
      <c r="N56" s="15" t="s">
        <v>202</v>
      </c>
      <c r="O56" s="15">
        <v>0.86</v>
      </c>
      <c r="P56" s="15">
        <v>0.85909999999999997</v>
      </c>
      <c r="Q56" s="15" t="s">
        <v>218</v>
      </c>
      <c r="R56" s="15" t="s">
        <v>219</v>
      </c>
      <c r="S56" s="15">
        <v>220105100</v>
      </c>
      <c r="T56" s="15" t="s">
        <v>219</v>
      </c>
      <c r="U56" s="15">
        <v>1</v>
      </c>
      <c r="V56" s="15">
        <v>0.4</v>
      </c>
      <c r="W56" s="21">
        <v>202400000003925</v>
      </c>
      <c r="X56" s="14" t="str">
        <f t="shared" si="0"/>
        <v>03925</v>
      </c>
      <c r="Y56" s="15" t="s">
        <v>220</v>
      </c>
      <c r="Z56" s="15">
        <v>2025</v>
      </c>
      <c r="AA56" s="15">
        <v>2027</v>
      </c>
      <c r="AB56" s="15">
        <v>3</v>
      </c>
      <c r="AC56" s="15">
        <v>1</v>
      </c>
      <c r="AD56" s="15">
        <v>2201051</v>
      </c>
      <c r="AE56" s="15" t="s">
        <v>221</v>
      </c>
      <c r="AF56" s="15">
        <v>220105100</v>
      </c>
      <c r="AG56" s="15" t="s">
        <v>219</v>
      </c>
      <c r="AH56" s="15">
        <v>0.4</v>
      </c>
      <c r="AI56" s="18" t="s">
        <v>410</v>
      </c>
      <c r="AJ56" s="15" t="s">
        <v>223</v>
      </c>
      <c r="AK56" s="15"/>
      <c r="AL56" s="15" t="s">
        <v>435</v>
      </c>
      <c r="AM56" s="13">
        <v>131105</v>
      </c>
      <c r="AN56" s="15" t="s">
        <v>1436</v>
      </c>
      <c r="AO56" s="15" t="s">
        <v>208</v>
      </c>
      <c r="AP56" s="15" t="str">
        <f>VLOOKUP(AO56,'[1]Conceptos por ambito'!B$11:C$3075,2,0)</f>
        <v>CONSTRUCCION Y SERVICIOS DE LA CONSTRUCCION</v>
      </c>
      <c r="AQ56" s="15">
        <v>91121</v>
      </c>
      <c r="AR56" s="15" t="s">
        <v>842</v>
      </c>
      <c r="AS56" s="15" t="s">
        <v>1547</v>
      </c>
      <c r="AT56" s="19">
        <v>2986315444</v>
      </c>
    </row>
    <row r="57" spans="1:46" s="11" customFormat="1" ht="15" x14ac:dyDescent="0.25">
      <c r="A57" s="16" t="s">
        <v>2031</v>
      </c>
      <c r="B57" s="17" t="s">
        <v>117</v>
      </c>
      <c r="C57" s="15" t="s">
        <v>118</v>
      </c>
      <c r="D57" s="15" t="s">
        <v>119</v>
      </c>
      <c r="E57" s="14">
        <v>22</v>
      </c>
      <c r="F57" s="15" t="s">
        <v>120</v>
      </c>
      <c r="G57" s="15">
        <v>2201</v>
      </c>
      <c r="H57" s="15" t="s">
        <v>121</v>
      </c>
      <c r="I57" s="14">
        <v>2</v>
      </c>
      <c r="J57" s="15" t="s">
        <v>68</v>
      </c>
      <c r="K57" s="15">
        <v>2201</v>
      </c>
      <c r="L57" s="15" t="s">
        <v>201</v>
      </c>
      <c r="M57" s="15">
        <v>40010006</v>
      </c>
      <c r="N57" s="15" t="s">
        <v>202</v>
      </c>
      <c r="O57" s="15">
        <v>0.86</v>
      </c>
      <c r="P57" s="15">
        <v>0.85909999999999997</v>
      </c>
      <c r="Q57" s="15" t="s">
        <v>218</v>
      </c>
      <c r="R57" s="15" t="s">
        <v>219</v>
      </c>
      <c r="S57" s="15">
        <v>220105100</v>
      </c>
      <c r="T57" s="15" t="s">
        <v>219</v>
      </c>
      <c r="U57" s="15">
        <v>1</v>
      </c>
      <c r="V57" s="15">
        <v>0.4</v>
      </c>
      <c r="W57" s="21">
        <v>202400000003925</v>
      </c>
      <c r="X57" s="14" t="str">
        <f t="shared" si="0"/>
        <v>03925</v>
      </c>
      <c r="Y57" s="15" t="s">
        <v>220</v>
      </c>
      <c r="Z57" s="15">
        <v>2025</v>
      </c>
      <c r="AA57" s="15">
        <v>2027</v>
      </c>
      <c r="AB57" s="15">
        <v>3</v>
      </c>
      <c r="AC57" s="15">
        <v>1</v>
      </c>
      <c r="AD57" s="15">
        <v>2201051</v>
      </c>
      <c r="AE57" s="15" t="s">
        <v>221</v>
      </c>
      <c r="AF57" s="15">
        <v>220105100</v>
      </c>
      <c r="AG57" s="15" t="s">
        <v>219</v>
      </c>
      <c r="AH57" s="15">
        <v>0.4</v>
      </c>
      <c r="AI57" s="18" t="s">
        <v>321</v>
      </c>
      <c r="AJ57" s="15" t="s">
        <v>224</v>
      </c>
      <c r="AK57" s="15"/>
      <c r="AL57" s="15" t="s">
        <v>435</v>
      </c>
      <c r="AM57" s="13">
        <v>131105</v>
      </c>
      <c r="AN57" s="15" t="s">
        <v>1436</v>
      </c>
      <c r="AO57" s="15" t="s">
        <v>57</v>
      </c>
      <c r="AP57" s="15" t="str">
        <f>VLOOKUP(AO57,'[1]Conceptos por ambito'!B$11:C$3075,2,0)</f>
        <v>SERVICIOS PARA LA COMUNIDAD, SOCIALES Y PERSONALES</v>
      </c>
      <c r="AQ57" s="15">
        <v>91121</v>
      </c>
      <c r="AR57" s="15" t="s">
        <v>842</v>
      </c>
      <c r="AS57" s="15" t="s">
        <v>2012</v>
      </c>
      <c r="AT57" s="19">
        <v>2406919</v>
      </c>
    </row>
    <row r="58" spans="1:46" s="11" customFormat="1" ht="15" x14ac:dyDescent="0.25">
      <c r="A58" s="16" t="s">
        <v>2031</v>
      </c>
      <c r="B58" s="17" t="s">
        <v>117</v>
      </c>
      <c r="C58" s="15" t="s">
        <v>118</v>
      </c>
      <c r="D58" s="15" t="s">
        <v>119</v>
      </c>
      <c r="E58" s="14">
        <v>22</v>
      </c>
      <c r="F58" s="15" t="s">
        <v>120</v>
      </c>
      <c r="G58" s="15">
        <v>2201</v>
      </c>
      <c r="H58" s="15" t="s">
        <v>121</v>
      </c>
      <c r="I58" s="14">
        <v>2</v>
      </c>
      <c r="J58" s="15" t="s">
        <v>68</v>
      </c>
      <c r="K58" s="15">
        <v>2201</v>
      </c>
      <c r="L58" s="15" t="s">
        <v>201</v>
      </c>
      <c r="M58" s="15">
        <v>40010006</v>
      </c>
      <c r="N58" s="15" t="s">
        <v>202</v>
      </c>
      <c r="O58" s="15">
        <v>0.86</v>
      </c>
      <c r="P58" s="15">
        <v>0.85909999999999997</v>
      </c>
      <c r="Q58" s="15" t="s">
        <v>218</v>
      </c>
      <c r="R58" s="15" t="s">
        <v>219</v>
      </c>
      <c r="S58" s="15">
        <v>220105100</v>
      </c>
      <c r="T58" s="15" t="s">
        <v>219</v>
      </c>
      <c r="U58" s="15">
        <v>1</v>
      </c>
      <c r="V58" s="15">
        <v>0.4</v>
      </c>
      <c r="W58" s="21">
        <v>202400000003925</v>
      </c>
      <c r="X58" s="14" t="str">
        <f t="shared" si="0"/>
        <v>03925</v>
      </c>
      <c r="Y58" s="15" t="s">
        <v>220</v>
      </c>
      <c r="Z58" s="15">
        <v>2025</v>
      </c>
      <c r="AA58" s="15">
        <v>2027</v>
      </c>
      <c r="AB58" s="15">
        <v>3</v>
      </c>
      <c r="AC58" s="15">
        <v>1</v>
      </c>
      <c r="AD58" s="15">
        <v>2201051</v>
      </c>
      <c r="AE58" s="15" t="s">
        <v>221</v>
      </c>
      <c r="AF58" s="15">
        <v>220105100</v>
      </c>
      <c r="AG58" s="15" t="s">
        <v>219</v>
      </c>
      <c r="AH58" s="15">
        <v>0.4</v>
      </c>
      <c r="AI58" s="18" t="s">
        <v>324</v>
      </c>
      <c r="AJ58" s="15" t="s">
        <v>225</v>
      </c>
      <c r="AK58" s="15"/>
      <c r="AL58" s="15" t="s">
        <v>435</v>
      </c>
      <c r="AM58" s="13">
        <v>131105</v>
      </c>
      <c r="AN58" s="15" t="s">
        <v>1436</v>
      </c>
      <c r="AO58" s="15" t="s">
        <v>57</v>
      </c>
      <c r="AP58" s="15" t="str">
        <f>VLOOKUP(AO58,'[1]Conceptos por ambito'!B$11:C$3075,2,0)</f>
        <v>SERVICIOS PARA LA COMUNIDAD, SOCIALES Y PERSONALES</v>
      </c>
      <c r="AQ58" s="15">
        <v>91121</v>
      </c>
      <c r="AR58" s="15" t="s">
        <v>842</v>
      </c>
      <c r="AS58" s="15" t="s">
        <v>1548</v>
      </c>
      <c r="AT58" s="19">
        <v>1312865</v>
      </c>
    </row>
    <row r="59" spans="1:46" s="11" customFormat="1" ht="15" x14ac:dyDescent="0.25">
      <c r="A59" s="16" t="s">
        <v>2031</v>
      </c>
      <c r="B59" s="17" t="s">
        <v>117</v>
      </c>
      <c r="C59" s="15" t="s">
        <v>118</v>
      </c>
      <c r="D59" s="15" t="s">
        <v>119</v>
      </c>
      <c r="E59" s="14">
        <v>22</v>
      </c>
      <c r="F59" s="15" t="s">
        <v>120</v>
      </c>
      <c r="G59" s="15">
        <v>2201</v>
      </c>
      <c r="H59" s="15" t="s">
        <v>121</v>
      </c>
      <c r="I59" s="14">
        <v>2</v>
      </c>
      <c r="J59" s="15" t="s">
        <v>68</v>
      </c>
      <c r="K59" s="15">
        <v>2201</v>
      </c>
      <c r="L59" s="15" t="s">
        <v>201</v>
      </c>
      <c r="M59" s="15">
        <v>40010006</v>
      </c>
      <c r="N59" s="15" t="s">
        <v>202</v>
      </c>
      <c r="O59" s="15">
        <v>0.86</v>
      </c>
      <c r="P59" s="15">
        <v>0.85909999999999997</v>
      </c>
      <c r="Q59" s="15" t="s">
        <v>218</v>
      </c>
      <c r="R59" s="15" t="s">
        <v>219</v>
      </c>
      <c r="S59" s="15">
        <v>220105100</v>
      </c>
      <c r="T59" s="15" t="s">
        <v>219</v>
      </c>
      <c r="U59" s="15">
        <v>1</v>
      </c>
      <c r="V59" s="15">
        <v>0.4</v>
      </c>
      <c r="W59" s="21">
        <v>202400000003925</v>
      </c>
      <c r="X59" s="14" t="str">
        <f t="shared" si="0"/>
        <v>03925</v>
      </c>
      <c r="Y59" s="15" t="s">
        <v>220</v>
      </c>
      <c r="Z59" s="15">
        <v>2025</v>
      </c>
      <c r="AA59" s="15">
        <v>2027</v>
      </c>
      <c r="AB59" s="15">
        <v>3</v>
      </c>
      <c r="AC59" s="15">
        <v>1</v>
      </c>
      <c r="AD59" s="15">
        <v>2201051</v>
      </c>
      <c r="AE59" s="15" t="s">
        <v>221</v>
      </c>
      <c r="AF59" s="15">
        <v>220105100</v>
      </c>
      <c r="AG59" s="15" t="s">
        <v>219</v>
      </c>
      <c r="AH59" s="15">
        <v>0.4</v>
      </c>
      <c r="AI59" s="18" t="s">
        <v>412</v>
      </c>
      <c r="AJ59" s="15" t="s">
        <v>226</v>
      </c>
      <c r="AK59" s="15"/>
      <c r="AL59" s="15" t="s">
        <v>435</v>
      </c>
      <c r="AM59" s="13">
        <v>131105</v>
      </c>
      <c r="AN59" s="15" t="s">
        <v>1436</v>
      </c>
      <c r="AO59" s="15" t="s">
        <v>208</v>
      </c>
      <c r="AP59" s="15" t="str">
        <f>VLOOKUP(AO59,'[1]Conceptos por ambito'!B$11:C$3075,2,0)</f>
        <v>CONSTRUCCION Y SERVICIOS DE LA CONSTRUCCION</v>
      </c>
      <c r="AQ59" s="15">
        <v>91121</v>
      </c>
      <c r="AR59" s="15" t="s">
        <v>842</v>
      </c>
      <c r="AS59" s="15" t="s">
        <v>1549</v>
      </c>
      <c r="AT59" s="19">
        <v>511657651</v>
      </c>
    </row>
    <row r="60" spans="1:46" s="11" customFormat="1" ht="15" x14ac:dyDescent="0.25">
      <c r="A60" s="16" t="s">
        <v>2031</v>
      </c>
      <c r="B60" s="17" t="s">
        <v>117</v>
      </c>
      <c r="C60" s="15" t="s">
        <v>118</v>
      </c>
      <c r="D60" s="15" t="s">
        <v>119</v>
      </c>
      <c r="E60" s="14">
        <v>22</v>
      </c>
      <c r="F60" s="15" t="s">
        <v>120</v>
      </c>
      <c r="G60" s="15">
        <v>2201</v>
      </c>
      <c r="H60" s="15" t="s">
        <v>121</v>
      </c>
      <c r="I60" s="14">
        <v>2</v>
      </c>
      <c r="J60" s="15" t="s">
        <v>68</v>
      </c>
      <c r="K60" s="15">
        <v>2201</v>
      </c>
      <c r="L60" s="15" t="s">
        <v>201</v>
      </c>
      <c r="M60" s="15">
        <v>40010006</v>
      </c>
      <c r="N60" s="15" t="s">
        <v>202</v>
      </c>
      <c r="O60" s="15">
        <v>0.86</v>
      </c>
      <c r="P60" s="15">
        <v>0.85909999999999997</v>
      </c>
      <c r="Q60" s="15" t="s">
        <v>218</v>
      </c>
      <c r="R60" s="15" t="s">
        <v>219</v>
      </c>
      <c r="S60" s="15">
        <v>220105100</v>
      </c>
      <c r="T60" s="15" t="s">
        <v>219</v>
      </c>
      <c r="U60" s="15">
        <v>1</v>
      </c>
      <c r="V60" s="15">
        <v>0.4</v>
      </c>
      <c r="W60" s="21">
        <v>202400000003925</v>
      </c>
      <c r="X60" s="14" t="str">
        <f t="shared" si="0"/>
        <v>03925</v>
      </c>
      <c r="Y60" s="15" t="s">
        <v>220</v>
      </c>
      <c r="Z60" s="15">
        <v>2025</v>
      </c>
      <c r="AA60" s="15">
        <v>2027</v>
      </c>
      <c r="AB60" s="15">
        <v>3</v>
      </c>
      <c r="AC60" s="15">
        <v>1</v>
      </c>
      <c r="AD60" s="15">
        <v>2201051</v>
      </c>
      <c r="AE60" s="15" t="s">
        <v>221</v>
      </c>
      <c r="AF60" s="15">
        <v>220105100</v>
      </c>
      <c r="AG60" s="15" t="s">
        <v>219</v>
      </c>
      <c r="AH60" s="15">
        <v>0.4</v>
      </c>
      <c r="AI60" s="18" t="s">
        <v>396</v>
      </c>
      <c r="AJ60" s="15" t="s">
        <v>227</v>
      </c>
      <c r="AK60" s="15"/>
      <c r="AL60" s="15" t="s">
        <v>435</v>
      </c>
      <c r="AM60" s="13">
        <v>131105</v>
      </c>
      <c r="AN60" s="15" t="s">
        <v>1436</v>
      </c>
      <c r="AO60" s="15" t="s">
        <v>60</v>
      </c>
      <c r="AP60" s="15" t="str">
        <f>VLOOKUP(AO60,'[1]Conceptos por ambito'!B$11:C$3075,2,0)</f>
        <v xml:space="preserve">SERVICIOS PRESTADOS A LAS EMPRESAS Y SERVICIOS DE PRODUCCION </v>
      </c>
      <c r="AQ60" s="15">
        <v>91121</v>
      </c>
      <c r="AR60" s="15" t="s">
        <v>842</v>
      </c>
      <c r="AS60" s="15" t="s">
        <v>1550</v>
      </c>
      <c r="AT60" s="19">
        <v>624623580</v>
      </c>
    </row>
    <row r="61" spans="1:46" s="11" customFormat="1" ht="15" x14ac:dyDescent="0.25">
      <c r="A61" s="16" t="s">
        <v>2031</v>
      </c>
      <c r="B61" s="17" t="s">
        <v>117</v>
      </c>
      <c r="C61" s="15" t="s">
        <v>118</v>
      </c>
      <c r="D61" s="15" t="s">
        <v>119</v>
      </c>
      <c r="E61" s="14">
        <v>22</v>
      </c>
      <c r="F61" s="15" t="s">
        <v>120</v>
      </c>
      <c r="G61" s="15">
        <v>2201</v>
      </c>
      <c r="H61" s="15" t="s">
        <v>121</v>
      </c>
      <c r="I61" s="14">
        <v>2</v>
      </c>
      <c r="J61" s="15" t="s">
        <v>68</v>
      </c>
      <c r="K61" s="15">
        <v>2201</v>
      </c>
      <c r="L61" s="15" t="s">
        <v>122</v>
      </c>
      <c r="M61" s="15">
        <v>40040008</v>
      </c>
      <c r="N61" s="15" t="s">
        <v>199</v>
      </c>
      <c r="O61" s="15">
        <v>0.125</v>
      </c>
      <c r="P61" s="15">
        <v>0.10929999999999999</v>
      </c>
      <c r="Q61" s="15" t="s">
        <v>156</v>
      </c>
      <c r="R61" s="15" t="s">
        <v>228</v>
      </c>
      <c r="S61" s="15">
        <v>220102800</v>
      </c>
      <c r="T61" s="15" t="s">
        <v>228</v>
      </c>
      <c r="U61" s="15">
        <v>3276000</v>
      </c>
      <c r="V61" s="15">
        <v>3240000</v>
      </c>
      <c r="W61" s="13">
        <v>2024763640020</v>
      </c>
      <c r="X61" s="20" t="s">
        <v>1447</v>
      </c>
      <c r="Y61" s="15" t="s">
        <v>229</v>
      </c>
      <c r="Z61" s="15">
        <v>2024</v>
      </c>
      <c r="AA61" s="15">
        <v>2027</v>
      </c>
      <c r="AB61" s="15">
        <v>4</v>
      </c>
      <c r="AC61" s="15">
        <v>1</v>
      </c>
      <c r="AD61" s="15">
        <v>2201028</v>
      </c>
      <c r="AE61" s="15" t="s">
        <v>230</v>
      </c>
      <c r="AF61" s="15">
        <v>220102800</v>
      </c>
      <c r="AG61" s="15" t="s">
        <v>228</v>
      </c>
      <c r="AH61" s="15">
        <v>3240000</v>
      </c>
      <c r="AI61" s="18" t="s">
        <v>321</v>
      </c>
      <c r="AJ61" s="15" t="s">
        <v>231</v>
      </c>
      <c r="AK61" s="15"/>
      <c r="AL61" s="15" t="s">
        <v>933</v>
      </c>
      <c r="AM61" s="13">
        <v>123303</v>
      </c>
      <c r="AN61" s="15" t="s">
        <v>2002</v>
      </c>
      <c r="AO61" s="15" t="s">
        <v>290</v>
      </c>
      <c r="AP61" s="15" t="str">
        <f>VLOOKUP(AO61,'[1]Conceptos por ambito'!B$11:C$3075,2,0)</f>
        <v>COMERCIO Y DISTRIBUCION; ALOJAMIENTO; SERVICIOS DE SUMINISTRO DE COMIDAS Y BEBIDAS; SERVICIOS DE TRANSPORTE; Y SERVICIOS DE DISTRIBUCION DE ELECTRICIDAD, GAS Y AGUA</v>
      </c>
      <c r="AQ61" s="15">
        <v>91121</v>
      </c>
      <c r="AR61" s="15" t="s">
        <v>842</v>
      </c>
      <c r="AS61" s="15" t="s">
        <v>1551</v>
      </c>
      <c r="AT61" s="19">
        <v>7592505000</v>
      </c>
    </row>
    <row r="62" spans="1:46" s="11" customFormat="1" ht="15" x14ac:dyDescent="0.25">
      <c r="A62" s="16" t="s">
        <v>2031</v>
      </c>
      <c r="B62" s="17" t="s">
        <v>117</v>
      </c>
      <c r="C62" s="15" t="s">
        <v>118</v>
      </c>
      <c r="D62" s="15" t="s">
        <v>119</v>
      </c>
      <c r="E62" s="14">
        <v>22</v>
      </c>
      <c r="F62" s="15" t="s">
        <v>120</v>
      </c>
      <c r="G62" s="15">
        <v>2201</v>
      </c>
      <c r="H62" s="15" t="s">
        <v>121</v>
      </c>
      <c r="I62" s="14">
        <v>2</v>
      </c>
      <c r="J62" s="15" t="s">
        <v>68</v>
      </c>
      <c r="K62" s="15">
        <v>2201</v>
      </c>
      <c r="L62" s="15" t="s">
        <v>122</v>
      </c>
      <c r="M62" s="15">
        <v>40040008</v>
      </c>
      <c r="N62" s="15" t="s">
        <v>199</v>
      </c>
      <c r="O62" s="15">
        <v>0.125</v>
      </c>
      <c r="P62" s="15">
        <v>0.10929999999999999</v>
      </c>
      <c r="Q62" s="15" t="s">
        <v>156</v>
      </c>
      <c r="R62" s="15" t="s">
        <v>228</v>
      </c>
      <c r="S62" s="15">
        <v>220102800</v>
      </c>
      <c r="T62" s="15" t="s">
        <v>228</v>
      </c>
      <c r="U62" s="15">
        <v>3276000</v>
      </c>
      <c r="V62" s="15">
        <v>3240000</v>
      </c>
      <c r="W62" s="13">
        <v>2024763640020</v>
      </c>
      <c r="X62" s="20" t="s">
        <v>1447</v>
      </c>
      <c r="Y62" s="15" t="s">
        <v>229</v>
      </c>
      <c r="Z62" s="15">
        <v>2024</v>
      </c>
      <c r="AA62" s="15">
        <v>2027</v>
      </c>
      <c r="AB62" s="15">
        <v>4</v>
      </c>
      <c r="AC62" s="15">
        <v>1</v>
      </c>
      <c r="AD62" s="15">
        <v>2201028</v>
      </c>
      <c r="AE62" s="15" t="s">
        <v>230</v>
      </c>
      <c r="AF62" s="15">
        <v>220102800</v>
      </c>
      <c r="AG62" s="15" t="s">
        <v>228</v>
      </c>
      <c r="AH62" s="15">
        <v>3240000</v>
      </c>
      <c r="AI62" s="18" t="s">
        <v>321</v>
      </c>
      <c r="AJ62" s="15" t="s">
        <v>231</v>
      </c>
      <c r="AK62" s="15"/>
      <c r="AL62" s="15" t="s">
        <v>933</v>
      </c>
      <c r="AM62" s="13">
        <v>124401</v>
      </c>
      <c r="AN62" s="15" t="s">
        <v>2003</v>
      </c>
      <c r="AO62" s="15" t="s">
        <v>290</v>
      </c>
      <c r="AP62" s="15" t="str">
        <f>VLOOKUP(AO62,'[1]Conceptos por ambito'!B$11:C$3075,2,0)</f>
        <v>COMERCIO Y DISTRIBUCION; ALOJAMIENTO; SERVICIOS DE SUMINISTRO DE COMIDAS Y BEBIDAS; SERVICIOS DE TRANSPORTE; Y SERVICIOS DE DISTRIBUCION DE ELECTRICIDAD, GAS Y AGUA</v>
      </c>
      <c r="AQ62" s="15">
        <v>91121</v>
      </c>
      <c r="AR62" s="15" t="s">
        <v>842</v>
      </c>
      <c r="AS62" s="15" t="s">
        <v>1552</v>
      </c>
      <c r="AT62" s="19">
        <v>596584916</v>
      </c>
    </row>
    <row r="63" spans="1:46" s="11" customFormat="1" ht="15" x14ac:dyDescent="0.25">
      <c r="A63" s="16" t="s">
        <v>2031</v>
      </c>
      <c r="B63" s="17" t="s">
        <v>117</v>
      </c>
      <c r="C63" s="15" t="s">
        <v>118</v>
      </c>
      <c r="D63" s="15" t="s">
        <v>119</v>
      </c>
      <c r="E63" s="14">
        <v>22</v>
      </c>
      <c r="F63" s="15" t="s">
        <v>120</v>
      </c>
      <c r="G63" s="15">
        <v>2201</v>
      </c>
      <c r="H63" s="15" t="s">
        <v>121</v>
      </c>
      <c r="I63" s="14">
        <v>2</v>
      </c>
      <c r="J63" s="15" t="s">
        <v>68</v>
      </c>
      <c r="K63" s="15">
        <v>2201</v>
      </c>
      <c r="L63" s="15" t="s">
        <v>122</v>
      </c>
      <c r="M63" s="15">
        <v>40040008</v>
      </c>
      <c r="N63" s="15" t="s">
        <v>199</v>
      </c>
      <c r="O63" s="15">
        <v>0.125</v>
      </c>
      <c r="P63" s="15">
        <v>0.10929999999999999</v>
      </c>
      <c r="Q63" s="15" t="s">
        <v>156</v>
      </c>
      <c r="R63" s="15" t="s">
        <v>228</v>
      </c>
      <c r="S63" s="15">
        <v>220102800</v>
      </c>
      <c r="T63" s="15" t="s">
        <v>228</v>
      </c>
      <c r="U63" s="15">
        <v>3276000</v>
      </c>
      <c r="V63" s="15">
        <v>3240000</v>
      </c>
      <c r="W63" s="13">
        <v>2024763640020</v>
      </c>
      <c r="X63" s="20" t="s">
        <v>1447</v>
      </c>
      <c r="Y63" s="15" t="s">
        <v>229</v>
      </c>
      <c r="Z63" s="15">
        <v>2024</v>
      </c>
      <c r="AA63" s="15">
        <v>2027</v>
      </c>
      <c r="AB63" s="15">
        <v>4</v>
      </c>
      <c r="AC63" s="15">
        <v>1</v>
      </c>
      <c r="AD63" s="15">
        <v>2201028</v>
      </c>
      <c r="AE63" s="15" t="s">
        <v>230</v>
      </c>
      <c r="AF63" s="15">
        <v>220102800</v>
      </c>
      <c r="AG63" s="15" t="s">
        <v>228</v>
      </c>
      <c r="AH63" s="15">
        <v>3240000</v>
      </c>
      <c r="AI63" s="18" t="s">
        <v>321</v>
      </c>
      <c r="AJ63" s="15" t="s">
        <v>231</v>
      </c>
      <c r="AK63" s="15"/>
      <c r="AL63" s="15" t="s">
        <v>933</v>
      </c>
      <c r="AM63" s="13">
        <v>124303</v>
      </c>
      <c r="AN63" s="15" t="s">
        <v>933</v>
      </c>
      <c r="AO63" s="15" t="s">
        <v>290</v>
      </c>
      <c r="AP63" s="15" t="str">
        <f>VLOOKUP(AO63,'[1]Conceptos por ambito'!B$11:C$3075,2,0)</f>
        <v>COMERCIO Y DISTRIBUCION; ALOJAMIENTO; SERVICIOS DE SUMINISTRO DE COMIDAS Y BEBIDAS; SERVICIOS DE TRANSPORTE; Y SERVICIOS DE DISTRIBUCION DE ELECTRICIDAD, GAS Y AGUA</v>
      </c>
      <c r="AQ63" s="15">
        <v>91121</v>
      </c>
      <c r="AR63" s="15" t="s">
        <v>842</v>
      </c>
      <c r="AS63" s="15" t="s">
        <v>1553</v>
      </c>
      <c r="AT63" s="19">
        <v>541471000</v>
      </c>
    </row>
    <row r="64" spans="1:46" s="11" customFormat="1" ht="15" x14ac:dyDescent="0.25">
      <c r="A64" s="16" t="s">
        <v>2031</v>
      </c>
      <c r="B64" s="17" t="s">
        <v>117</v>
      </c>
      <c r="C64" s="15" t="s">
        <v>118</v>
      </c>
      <c r="D64" s="15" t="s">
        <v>119</v>
      </c>
      <c r="E64" s="14">
        <v>22</v>
      </c>
      <c r="F64" s="15" t="s">
        <v>120</v>
      </c>
      <c r="G64" s="15">
        <v>2201</v>
      </c>
      <c r="H64" s="15" t="s">
        <v>121</v>
      </c>
      <c r="I64" s="14">
        <v>2</v>
      </c>
      <c r="J64" s="15" t="s">
        <v>68</v>
      </c>
      <c r="K64" s="15">
        <v>2201</v>
      </c>
      <c r="L64" s="15" t="s">
        <v>122</v>
      </c>
      <c r="M64" s="15">
        <v>40040008</v>
      </c>
      <c r="N64" s="15" t="s">
        <v>199</v>
      </c>
      <c r="O64" s="15">
        <v>0.125</v>
      </c>
      <c r="P64" s="15">
        <v>0.10929999999999999</v>
      </c>
      <c r="Q64" s="15" t="s">
        <v>156</v>
      </c>
      <c r="R64" s="15" t="s">
        <v>228</v>
      </c>
      <c r="S64" s="15">
        <v>220102800</v>
      </c>
      <c r="T64" s="15" t="s">
        <v>228</v>
      </c>
      <c r="U64" s="15">
        <v>3276000</v>
      </c>
      <c r="V64" s="15">
        <v>3240000</v>
      </c>
      <c r="W64" s="13">
        <v>2024763640020</v>
      </c>
      <c r="X64" s="20" t="s">
        <v>1447</v>
      </c>
      <c r="Y64" s="15" t="s">
        <v>229</v>
      </c>
      <c r="Z64" s="15">
        <v>2024</v>
      </c>
      <c r="AA64" s="15">
        <v>2027</v>
      </c>
      <c r="AB64" s="15">
        <v>4</v>
      </c>
      <c r="AC64" s="15">
        <v>1</v>
      </c>
      <c r="AD64" s="15">
        <v>2201028</v>
      </c>
      <c r="AE64" s="15" t="s">
        <v>230</v>
      </c>
      <c r="AF64" s="15">
        <v>220102800</v>
      </c>
      <c r="AG64" s="15" t="s">
        <v>228</v>
      </c>
      <c r="AH64" s="15">
        <v>3240000</v>
      </c>
      <c r="AI64" s="18" t="s">
        <v>321</v>
      </c>
      <c r="AJ64" s="15" t="s">
        <v>231</v>
      </c>
      <c r="AK64" s="15"/>
      <c r="AL64" s="15" t="s">
        <v>435</v>
      </c>
      <c r="AM64" s="13">
        <v>121000</v>
      </c>
      <c r="AN64" s="15" t="s">
        <v>725</v>
      </c>
      <c r="AO64" s="15" t="s">
        <v>290</v>
      </c>
      <c r="AP64" s="15" t="str">
        <f>VLOOKUP(AO64,'[1]Conceptos por ambito'!B$11:C$3075,2,0)</f>
        <v>COMERCIO Y DISTRIBUCION; ALOJAMIENTO; SERVICIOS DE SUMINISTRO DE COMIDAS Y BEBIDAS; SERVICIOS DE TRANSPORTE; Y SERVICIOS DE DISTRIBUCION DE ELECTRICIDAD, GAS Y AGUA</v>
      </c>
      <c r="AQ64" s="15">
        <v>91121</v>
      </c>
      <c r="AR64" s="15" t="s">
        <v>842</v>
      </c>
      <c r="AS64" s="15" t="s">
        <v>1554</v>
      </c>
      <c r="AT64" s="19">
        <v>388859500</v>
      </c>
    </row>
    <row r="65" spans="1:46" s="11" customFormat="1" ht="15" x14ac:dyDescent="0.25">
      <c r="A65" s="16" t="s">
        <v>2031</v>
      </c>
      <c r="B65" s="17" t="s">
        <v>117</v>
      </c>
      <c r="C65" s="15" t="s">
        <v>118</v>
      </c>
      <c r="D65" s="15" t="s">
        <v>119</v>
      </c>
      <c r="E65" s="14">
        <v>22</v>
      </c>
      <c r="F65" s="15" t="s">
        <v>120</v>
      </c>
      <c r="G65" s="15">
        <v>2201</v>
      </c>
      <c r="H65" s="15" t="s">
        <v>121</v>
      </c>
      <c r="I65" s="14">
        <v>2</v>
      </c>
      <c r="J65" s="15" t="s">
        <v>68</v>
      </c>
      <c r="K65" s="15">
        <v>2201</v>
      </c>
      <c r="L65" s="15" t="s">
        <v>122</v>
      </c>
      <c r="M65" s="15">
        <v>40040008</v>
      </c>
      <c r="N65" s="15" t="s">
        <v>199</v>
      </c>
      <c r="O65" s="15">
        <v>0.125</v>
      </c>
      <c r="P65" s="15">
        <v>0.10929999999999999</v>
      </c>
      <c r="Q65" s="15" t="s">
        <v>156</v>
      </c>
      <c r="R65" s="15" t="s">
        <v>228</v>
      </c>
      <c r="S65" s="15">
        <v>220102800</v>
      </c>
      <c r="T65" s="15" t="s">
        <v>228</v>
      </c>
      <c r="U65" s="15">
        <v>3276000</v>
      </c>
      <c r="V65" s="15">
        <v>3240000</v>
      </c>
      <c r="W65" s="13">
        <v>2024763640020</v>
      </c>
      <c r="X65" s="20" t="s">
        <v>1447</v>
      </c>
      <c r="Y65" s="15" t="s">
        <v>229</v>
      </c>
      <c r="Z65" s="15">
        <v>2024</v>
      </c>
      <c r="AA65" s="15">
        <v>2027</v>
      </c>
      <c r="AB65" s="15">
        <v>4</v>
      </c>
      <c r="AC65" s="15">
        <v>1</v>
      </c>
      <c r="AD65" s="15">
        <v>2201028</v>
      </c>
      <c r="AE65" s="15" t="s">
        <v>230</v>
      </c>
      <c r="AF65" s="15">
        <v>220102800</v>
      </c>
      <c r="AG65" s="15" t="s">
        <v>228</v>
      </c>
      <c r="AH65" s="15">
        <v>3240000</v>
      </c>
      <c r="AI65" s="18" t="s">
        <v>321</v>
      </c>
      <c r="AJ65" s="15" t="s">
        <v>231</v>
      </c>
      <c r="AK65" s="15"/>
      <c r="AL65" s="15" t="s">
        <v>933</v>
      </c>
      <c r="AM65" s="13">
        <v>124103</v>
      </c>
      <c r="AN65" s="15" t="s">
        <v>2001</v>
      </c>
      <c r="AO65" s="15" t="s">
        <v>290</v>
      </c>
      <c r="AP65" s="15" t="str">
        <f>VLOOKUP(AO65,'[1]Conceptos por ambito'!B$11:C$3075,2,0)</f>
        <v>COMERCIO Y DISTRIBUCION; ALOJAMIENTO; SERVICIOS DE SUMINISTRO DE COMIDAS Y BEBIDAS; SERVICIOS DE TRANSPORTE; Y SERVICIOS DE DISTRIBUCION DE ELECTRICIDAD, GAS Y AGUA</v>
      </c>
      <c r="AQ65" s="15">
        <v>91121</v>
      </c>
      <c r="AR65" s="15" t="s">
        <v>842</v>
      </c>
      <c r="AS65" s="15" t="s">
        <v>1555</v>
      </c>
      <c r="AT65" s="19">
        <v>190000000</v>
      </c>
    </row>
    <row r="66" spans="1:46" s="11" customFormat="1" ht="15" x14ac:dyDescent="0.25">
      <c r="A66" s="16" t="s">
        <v>2031</v>
      </c>
      <c r="B66" s="17" t="s">
        <v>117</v>
      </c>
      <c r="C66" s="15" t="s">
        <v>118</v>
      </c>
      <c r="D66" s="15" t="s">
        <v>119</v>
      </c>
      <c r="E66" s="14">
        <v>22</v>
      </c>
      <c r="F66" s="15" t="s">
        <v>120</v>
      </c>
      <c r="G66" s="15">
        <v>2201</v>
      </c>
      <c r="H66" s="15" t="s">
        <v>121</v>
      </c>
      <c r="I66" s="14">
        <v>2</v>
      </c>
      <c r="J66" s="15" t="s">
        <v>68</v>
      </c>
      <c r="K66" s="15">
        <v>2201</v>
      </c>
      <c r="L66" s="15" t="s">
        <v>122</v>
      </c>
      <c r="M66" s="15">
        <v>40040008</v>
      </c>
      <c r="N66" s="15" t="s">
        <v>199</v>
      </c>
      <c r="O66" s="15">
        <v>0.125</v>
      </c>
      <c r="P66" s="15">
        <v>0.10929999999999999</v>
      </c>
      <c r="Q66" s="15" t="s">
        <v>156</v>
      </c>
      <c r="R66" s="15" t="s">
        <v>228</v>
      </c>
      <c r="S66" s="15">
        <v>220102800</v>
      </c>
      <c r="T66" s="15" t="s">
        <v>228</v>
      </c>
      <c r="U66" s="15">
        <v>3276000</v>
      </c>
      <c r="V66" s="15">
        <v>3240000</v>
      </c>
      <c r="W66" s="13">
        <v>2024763640020</v>
      </c>
      <c r="X66" s="20" t="s">
        <v>1447</v>
      </c>
      <c r="Y66" s="15" t="s">
        <v>229</v>
      </c>
      <c r="Z66" s="15">
        <v>2024</v>
      </c>
      <c r="AA66" s="15">
        <v>2027</v>
      </c>
      <c r="AB66" s="15">
        <v>4</v>
      </c>
      <c r="AC66" s="15">
        <v>1</v>
      </c>
      <c r="AD66" s="15">
        <v>2201028</v>
      </c>
      <c r="AE66" s="15" t="s">
        <v>230</v>
      </c>
      <c r="AF66" s="15">
        <v>220102800</v>
      </c>
      <c r="AG66" s="15" t="s">
        <v>228</v>
      </c>
      <c r="AH66" s="15">
        <v>3240000</v>
      </c>
      <c r="AI66" s="18" t="s">
        <v>324</v>
      </c>
      <c r="AJ66" s="15" t="s">
        <v>232</v>
      </c>
      <c r="AK66" s="15"/>
      <c r="AL66" s="15" t="s">
        <v>435</v>
      </c>
      <c r="AM66" s="13">
        <v>121000</v>
      </c>
      <c r="AN66" s="15" t="s">
        <v>725</v>
      </c>
      <c r="AO66" s="22" t="s">
        <v>60</v>
      </c>
      <c r="AP66" s="15" t="str">
        <f>VLOOKUP(AO66,'[1]Conceptos por ambito'!B$11:C$3075,2,0)</f>
        <v xml:space="preserve">SERVICIOS PRESTADOS A LAS EMPRESAS Y SERVICIOS DE PRODUCCION </v>
      </c>
      <c r="AQ66" s="15">
        <v>91121</v>
      </c>
      <c r="AR66" s="15" t="s">
        <v>842</v>
      </c>
      <c r="AS66" s="15" t="s">
        <v>1556</v>
      </c>
      <c r="AT66" s="19">
        <v>99940500</v>
      </c>
    </row>
    <row r="67" spans="1:46" s="11" customFormat="1" ht="15" x14ac:dyDescent="0.25">
      <c r="A67" s="16" t="s">
        <v>2031</v>
      </c>
      <c r="B67" s="17" t="s">
        <v>117</v>
      </c>
      <c r="C67" s="15" t="s">
        <v>118</v>
      </c>
      <c r="D67" s="15" t="s">
        <v>119</v>
      </c>
      <c r="E67" s="14">
        <v>22</v>
      </c>
      <c r="F67" s="15" t="s">
        <v>120</v>
      </c>
      <c r="G67" s="15">
        <v>2201</v>
      </c>
      <c r="H67" s="15" t="s">
        <v>121</v>
      </c>
      <c r="I67" s="14">
        <v>2</v>
      </c>
      <c r="J67" s="15" t="s">
        <v>68</v>
      </c>
      <c r="K67" s="15">
        <v>2201</v>
      </c>
      <c r="L67" s="15" t="s">
        <v>138</v>
      </c>
      <c r="M67" s="15">
        <v>40040008</v>
      </c>
      <c r="N67" s="15" t="s">
        <v>199</v>
      </c>
      <c r="O67" s="15">
        <v>0.125</v>
      </c>
      <c r="P67" s="15">
        <v>0.10929999999999999</v>
      </c>
      <c r="Q67" s="15" t="s">
        <v>175</v>
      </c>
      <c r="R67" s="15" t="s">
        <v>176</v>
      </c>
      <c r="S67" s="15">
        <v>220100600</v>
      </c>
      <c r="T67" s="15" t="s">
        <v>176</v>
      </c>
      <c r="U67" s="15">
        <v>17</v>
      </c>
      <c r="V67" s="15">
        <v>17</v>
      </c>
      <c r="W67" s="13">
        <v>2024763640020</v>
      </c>
      <c r="X67" s="20" t="s">
        <v>1447</v>
      </c>
      <c r="Y67" s="15" t="s">
        <v>229</v>
      </c>
      <c r="Z67" s="15">
        <v>2024</v>
      </c>
      <c r="AA67" s="15">
        <v>2027</v>
      </c>
      <c r="AB67" s="15">
        <v>4</v>
      </c>
      <c r="AC67" s="15">
        <v>2</v>
      </c>
      <c r="AD67" s="15">
        <v>2201006</v>
      </c>
      <c r="AE67" s="15" t="s">
        <v>177</v>
      </c>
      <c r="AF67" s="15">
        <v>220100600</v>
      </c>
      <c r="AG67" s="15" t="s">
        <v>176</v>
      </c>
      <c r="AH67" s="15">
        <v>17</v>
      </c>
      <c r="AI67" s="18" t="s">
        <v>394</v>
      </c>
      <c r="AJ67" s="15" t="s">
        <v>233</v>
      </c>
      <c r="AK67" s="15"/>
      <c r="AL67" s="15" t="s">
        <v>933</v>
      </c>
      <c r="AM67" s="13">
        <v>123303</v>
      </c>
      <c r="AN67" s="15" t="s">
        <v>2002</v>
      </c>
      <c r="AO67" s="22" t="s">
        <v>60</v>
      </c>
      <c r="AP67" s="15" t="str">
        <f>VLOOKUP(AO67,'[1]Conceptos por ambito'!B$11:C$3075,2,0)</f>
        <v xml:space="preserve">SERVICIOS PRESTADOS A LAS EMPRESAS Y SERVICIOS DE PRODUCCION </v>
      </c>
      <c r="AQ67" s="15">
        <v>91121</v>
      </c>
      <c r="AR67" s="15" t="s">
        <v>842</v>
      </c>
      <c r="AS67" s="15" t="s">
        <v>1557</v>
      </c>
      <c r="AT67" s="19">
        <v>270000000</v>
      </c>
    </row>
    <row r="68" spans="1:46" s="11" customFormat="1" ht="15" x14ac:dyDescent="0.25">
      <c r="A68" s="16" t="s">
        <v>2031</v>
      </c>
      <c r="B68" s="17" t="s">
        <v>117</v>
      </c>
      <c r="C68" s="15" t="s">
        <v>118</v>
      </c>
      <c r="D68" s="15" t="s">
        <v>119</v>
      </c>
      <c r="E68" s="14">
        <v>22</v>
      </c>
      <c r="F68" s="15" t="s">
        <v>120</v>
      </c>
      <c r="G68" s="15">
        <v>2201</v>
      </c>
      <c r="H68" s="15" t="s">
        <v>121</v>
      </c>
      <c r="I68" s="14">
        <v>2</v>
      </c>
      <c r="J68" s="15" t="s">
        <v>68</v>
      </c>
      <c r="K68" s="15">
        <v>2201</v>
      </c>
      <c r="L68" s="15" t="s">
        <v>138</v>
      </c>
      <c r="M68" s="15">
        <v>40040008</v>
      </c>
      <c r="N68" s="15" t="s">
        <v>199</v>
      </c>
      <c r="O68" s="15">
        <v>0.125</v>
      </c>
      <c r="P68" s="15">
        <v>0.10929999999999999</v>
      </c>
      <c r="Q68" s="15" t="s">
        <v>175</v>
      </c>
      <c r="R68" s="15" t="s">
        <v>176</v>
      </c>
      <c r="S68" s="15">
        <v>220100600</v>
      </c>
      <c r="T68" s="15" t="s">
        <v>176</v>
      </c>
      <c r="U68" s="15">
        <v>17</v>
      </c>
      <c r="V68" s="15">
        <v>17</v>
      </c>
      <c r="W68" s="13">
        <v>2024763640020</v>
      </c>
      <c r="X68" s="20" t="s">
        <v>1447</v>
      </c>
      <c r="Y68" s="15" t="s">
        <v>229</v>
      </c>
      <c r="Z68" s="15">
        <v>2024</v>
      </c>
      <c r="AA68" s="15">
        <v>2027</v>
      </c>
      <c r="AB68" s="15">
        <v>4</v>
      </c>
      <c r="AC68" s="15">
        <v>2</v>
      </c>
      <c r="AD68" s="15">
        <v>2201006</v>
      </c>
      <c r="AE68" s="15" t="s">
        <v>177</v>
      </c>
      <c r="AF68" s="15">
        <v>220100600</v>
      </c>
      <c r="AG68" s="15" t="s">
        <v>176</v>
      </c>
      <c r="AH68" s="15">
        <v>17</v>
      </c>
      <c r="AI68" s="18" t="s">
        <v>396</v>
      </c>
      <c r="AJ68" s="15" t="s">
        <v>234</v>
      </c>
      <c r="AK68" s="15"/>
      <c r="AL68" s="15" t="s">
        <v>435</v>
      </c>
      <c r="AM68" s="13">
        <v>121000</v>
      </c>
      <c r="AN68" s="15" t="s">
        <v>725</v>
      </c>
      <c r="AO68" s="22" t="s">
        <v>60</v>
      </c>
      <c r="AP68" s="15" t="str">
        <f>VLOOKUP(AO68,'[1]Conceptos por ambito'!B$11:C$3075,2,0)</f>
        <v xml:space="preserve">SERVICIOS PRESTADOS A LAS EMPRESAS Y SERVICIOS DE PRODUCCION </v>
      </c>
      <c r="AQ68" s="15">
        <v>91121</v>
      </c>
      <c r="AR68" s="15" t="s">
        <v>842</v>
      </c>
      <c r="AS68" s="15" t="s">
        <v>1558</v>
      </c>
      <c r="AT68" s="19">
        <v>27600000</v>
      </c>
    </row>
    <row r="69" spans="1:46" s="11" customFormat="1" ht="15" x14ac:dyDescent="0.25">
      <c r="A69" s="16" t="s">
        <v>2031</v>
      </c>
      <c r="B69" s="17" t="s">
        <v>117</v>
      </c>
      <c r="C69" s="15" t="s">
        <v>118</v>
      </c>
      <c r="D69" s="15" t="s">
        <v>119</v>
      </c>
      <c r="E69" s="14">
        <v>22</v>
      </c>
      <c r="F69" s="15" t="s">
        <v>120</v>
      </c>
      <c r="G69" s="15">
        <v>2201</v>
      </c>
      <c r="H69" s="15" t="s">
        <v>121</v>
      </c>
      <c r="I69" s="14">
        <v>2</v>
      </c>
      <c r="J69" s="15" t="s">
        <v>68</v>
      </c>
      <c r="K69" s="15">
        <v>2201</v>
      </c>
      <c r="L69" s="15" t="s">
        <v>138</v>
      </c>
      <c r="M69" s="15">
        <v>40040008</v>
      </c>
      <c r="N69" s="15" t="s">
        <v>199</v>
      </c>
      <c r="O69" s="15">
        <v>0.125</v>
      </c>
      <c r="P69" s="15">
        <v>0.10929999999999999</v>
      </c>
      <c r="Q69" s="15" t="s">
        <v>175</v>
      </c>
      <c r="R69" s="15" t="s">
        <v>176</v>
      </c>
      <c r="S69" s="15">
        <v>220100600</v>
      </c>
      <c r="T69" s="15" t="s">
        <v>176</v>
      </c>
      <c r="U69" s="15">
        <v>17</v>
      </c>
      <c r="V69" s="15">
        <v>17</v>
      </c>
      <c r="W69" s="13">
        <v>2024763640020</v>
      </c>
      <c r="X69" s="20" t="s">
        <v>1447</v>
      </c>
      <c r="Y69" s="15" t="s">
        <v>229</v>
      </c>
      <c r="Z69" s="15">
        <v>2024</v>
      </c>
      <c r="AA69" s="15">
        <v>2027</v>
      </c>
      <c r="AB69" s="15">
        <v>4</v>
      </c>
      <c r="AC69" s="15">
        <v>2</v>
      </c>
      <c r="AD69" s="23">
        <v>2201006</v>
      </c>
      <c r="AE69" s="15" t="s">
        <v>177</v>
      </c>
      <c r="AF69" s="15">
        <v>220100600</v>
      </c>
      <c r="AG69" s="15" t="s">
        <v>176</v>
      </c>
      <c r="AH69" s="15">
        <v>17</v>
      </c>
      <c r="AI69" s="18" t="s">
        <v>396</v>
      </c>
      <c r="AJ69" s="15" t="s">
        <v>234</v>
      </c>
      <c r="AK69" s="15"/>
      <c r="AL69" s="15" t="s">
        <v>933</v>
      </c>
      <c r="AM69" s="13">
        <v>123303</v>
      </c>
      <c r="AN69" s="15" t="s">
        <v>2002</v>
      </c>
      <c r="AO69" s="22" t="s">
        <v>60</v>
      </c>
      <c r="AP69" s="15" t="str">
        <f>VLOOKUP(AO69,'[1]Conceptos por ambito'!B$11:C$3075,2,0)</f>
        <v xml:space="preserve">SERVICIOS PRESTADOS A LAS EMPRESAS Y SERVICIOS DE PRODUCCION </v>
      </c>
      <c r="AQ69" s="15">
        <v>91121</v>
      </c>
      <c r="AR69" s="15" t="s">
        <v>842</v>
      </c>
      <c r="AS69" s="15" t="s">
        <v>1559</v>
      </c>
      <c r="AT69" s="19">
        <v>599739262</v>
      </c>
    </row>
    <row r="70" spans="1:46" s="11" customFormat="1" ht="15" x14ac:dyDescent="0.25">
      <c r="A70" s="16" t="s">
        <v>2031</v>
      </c>
      <c r="B70" s="17" t="s">
        <v>117</v>
      </c>
      <c r="C70" s="15" t="s">
        <v>118</v>
      </c>
      <c r="D70" s="15" t="s">
        <v>119</v>
      </c>
      <c r="E70" s="14">
        <v>22</v>
      </c>
      <c r="F70" s="15" t="s">
        <v>120</v>
      </c>
      <c r="G70" s="15">
        <v>2201</v>
      </c>
      <c r="H70" s="15" t="s">
        <v>121</v>
      </c>
      <c r="I70" s="14">
        <v>2</v>
      </c>
      <c r="J70" s="15" t="s">
        <v>68</v>
      </c>
      <c r="K70" s="15">
        <v>2201</v>
      </c>
      <c r="L70" s="15" t="s">
        <v>122</v>
      </c>
      <c r="M70" s="15">
        <v>80030001</v>
      </c>
      <c r="N70" s="15" t="s">
        <v>235</v>
      </c>
      <c r="O70" s="15">
        <v>48</v>
      </c>
      <c r="P70" s="15">
        <v>47.62</v>
      </c>
      <c r="Q70" s="15" t="s">
        <v>210</v>
      </c>
      <c r="R70" s="15" t="s">
        <v>236</v>
      </c>
      <c r="S70" s="15">
        <v>220107100</v>
      </c>
      <c r="T70" s="15" t="s">
        <v>236</v>
      </c>
      <c r="U70" s="15">
        <v>17</v>
      </c>
      <c r="V70" s="15">
        <v>17</v>
      </c>
      <c r="W70" s="13">
        <v>2024763640057</v>
      </c>
      <c r="X70" s="20" t="s">
        <v>1448</v>
      </c>
      <c r="Y70" s="15" t="s">
        <v>237</v>
      </c>
      <c r="Z70" s="15">
        <v>2025</v>
      </c>
      <c r="AA70" s="15">
        <v>2027</v>
      </c>
      <c r="AB70" s="15">
        <v>3</v>
      </c>
      <c r="AC70" s="15">
        <v>1</v>
      </c>
      <c r="AD70" s="15">
        <v>2201071</v>
      </c>
      <c r="AE70" s="15" t="s">
        <v>238</v>
      </c>
      <c r="AF70" s="15">
        <v>220107100</v>
      </c>
      <c r="AG70" s="15" t="s">
        <v>236</v>
      </c>
      <c r="AH70" s="15">
        <v>17</v>
      </c>
      <c r="AI70" s="18" t="s">
        <v>321</v>
      </c>
      <c r="AJ70" s="15" t="s">
        <v>239</v>
      </c>
      <c r="AK70" s="15"/>
      <c r="AL70" s="15" t="s">
        <v>933</v>
      </c>
      <c r="AM70" s="13">
        <v>124101</v>
      </c>
      <c r="AN70" s="15" t="s">
        <v>2000</v>
      </c>
      <c r="AO70" s="15" t="s">
        <v>240</v>
      </c>
      <c r="AP70" s="15" t="str">
        <f>VLOOKUP(AO70,'[1]Conceptos por ambito'!B$11:C$3075,2,0)</f>
        <v>SUELDO BASICO</v>
      </c>
      <c r="AQ70" s="15">
        <v>91121</v>
      </c>
      <c r="AR70" s="15" t="s">
        <v>842</v>
      </c>
      <c r="AS70" s="15" t="s">
        <v>1560</v>
      </c>
      <c r="AT70" s="19">
        <v>67399665409</v>
      </c>
    </row>
    <row r="71" spans="1:46" s="11" customFormat="1" ht="15" x14ac:dyDescent="0.25">
      <c r="A71" s="16" t="s">
        <v>2031</v>
      </c>
      <c r="B71" s="17" t="s">
        <v>117</v>
      </c>
      <c r="C71" s="15" t="s">
        <v>118</v>
      </c>
      <c r="D71" s="15" t="s">
        <v>119</v>
      </c>
      <c r="E71" s="14">
        <v>22</v>
      </c>
      <c r="F71" s="15" t="s">
        <v>120</v>
      </c>
      <c r="G71" s="15">
        <v>2201</v>
      </c>
      <c r="H71" s="15" t="s">
        <v>121</v>
      </c>
      <c r="I71" s="14">
        <v>2</v>
      </c>
      <c r="J71" s="15" t="s">
        <v>68</v>
      </c>
      <c r="K71" s="15">
        <v>2201</v>
      </c>
      <c r="L71" s="15" t="s">
        <v>122</v>
      </c>
      <c r="M71" s="15">
        <v>80030001</v>
      </c>
      <c r="N71" s="15" t="s">
        <v>235</v>
      </c>
      <c r="O71" s="15">
        <v>48</v>
      </c>
      <c r="P71" s="15">
        <v>47.62</v>
      </c>
      <c r="Q71" s="15" t="s">
        <v>210</v>
      </c>
      <c r="R71" s="15" t="s">
        <v>236</v>
      </c>
      <c r="S71" s="15">
        <v>220107100</v>
      </c>
      <c r="T71" s="15" t="s">
        <v>236</v>
      </c>
      <c r="U71" s="15">
        <v>17</v>
      </c>
      <c r="V71" s="15">
        <v>17</v>
      </c>
      <c r="W71" s="13">
        <v>2024763640057</v>
      </c>
      <c r="X71" s="20" t="s">
        <v>1448</v>
      </c>
      <c r="Y71" s="15" t="s">
        <v>237</v>
      </c>
      <c r="Z71" s="15">
        <v>2025</v>
      </c>
      <c r="AA71" s="15">
        <v>2027</v>
      </c>
      <c r="AB71" s="15">
        <v>3</v>
      </c>
      <c r="AC71" s="15">
        <v>1</v>
      </c>
      <c r="AD71" s="15">
        <v>2201071</v>
      </c>
      <c r="AE71" s="15" t="s">
        <v>238</v>
      </c>
      <c r="AF71" s="15" t="s">
        <v>241</v>
      </c>
      <c r="AG71" s="15" t="s">
        <v>236</v>
      </c>
      <c r="AH71" s="15">
        <v>17</v>
      </c>
      <c r="AI71" s="18" t="s">
        <v>321</v>
      </c>
      <c r="AJ71" s="15" t="s">
        <v>239</v>
      </c>
      <c r="AK71" s="15"/>
      <c r="AL71" s="15" t="s">
        <v>933</v>
      </c>
      <c r="AM71" s="24">
        <v>133601</v>
      </c>
      <c r="AN71" s="15" t="s">
        <v>2004</v>
      </c>
      <c r="AO71" s="15" t="s">
        <v>240</v>
      </c>
      <c r="AP71" s="15" t="str">
        <f>VLOOKUP(AO71,'[1]Conceptos por ambito'!B$11:C$3075,2,0)</f>
        <v>SUELDO BASICO</v>
      </c>
      <c r="AQ71" s="15">
        <v>91121</v>
      </c>
      <c r="AR71" s="15" t="s">
        <v>842</v>
      </c>
      <c r="AS71" s="15" t="s">
        <v>1561</v>
      </c>
      <c r="AT71" s="19">
        <v>0</v>
      </c>
    </row>
    <row r="72" spans="1:46" s="11" customFormat="1" ht="15" x14ac:dyDescent="0.25">
      <c r="A72" s="16" t="s">
        <v>2031</v>
      </c>
      <c r="B72" s="17" t="s">
        <v>117</v>
      </c>
      <c r="C72" s="15" t="s">
        <v>118</v>
      </c>
      <c r="D72" s="15" t="s">
        <v>119</v>
      </c>
      <c r="E72" s="14">
        <v>22</v>
      </c>
      <c r="F72" s="15" t="s">
        <v>120</v>
      </c>
      <c r="G72" s="15">
        <v>2201</v>
      </c>
      <c r="H72" s="15" t="s">
        <v>121</v>
      </c>
      <c r="I72" s="14">
        <v>2</v>
      </c>
      <c r="J72" s="15" t="s">
        <v>68</v>
      </c>
      <c r="K72" s="15">
        <v>2201</v>
      </c>
      <c r="L72" s="15" t="s">
        <v>122</v>
      </c>
      <c r="M72" s="15">
        <v>80030001</v>
      </c>
      <c r="N72" s="15" t="s">
        <v>235</v>
      </c>
      <c r="O72" s="15">
        <v>48</v>
      </c>
      <c r="P72" s="15">
        <v>47.62</v>
      </c>
      <c r="Q72" s="15" t="s">
        <v>210</v>
      </c>
      <c r="R72" s="15" t="s">
        <v>236</v>
      </c>
      <c r="S72" s="15">
        <v>220107100</v>
      </c>
      <c r="T72" s="15" t="s">
        <v>236</v>
      </c>
      <c r="U72" s="15">
        <v>17</v>
      </c>
      <c r="V72" s="15">
        <v>17</v>
      </c>
      <c r="W72" s="13">
        <v>2024763640057</v>
      </c>
      <c r="X72" s="20" t="s">
        <v>1448</v>
      </c>
      <c r="Y72" s="15" t="s">
        <v>237</v>
      </c>
      <c r="Z72" s="15">
        <v>2025</v>
      </c>
      <c r="AA72" s="15">
        <v>2027</v>
      </c>
      <c r="AB72" s="15">
        <v>3</v>
      </c>
      <c r="AC72" s="15">
        <v>1</v>
      </c>
      <c r="AD72" s="15">
        <v>2201071</v>
      </c>
      <c r="AE72" s="15" t="s">
        <v>238</v>
      </c>
      <c r="AF72" s="15" t="s">
        <v>241</v>
      </c>
      <c r="AG72" s="15" t="s">
        <v>236</v>
      </c>
      <c r="AH72" s="15">
        <v>17</v>
      </c>
      <c r="AI72" s="18" t="s">
        <v>324</v>
      </c>
      <c r="AJ72" s="15" t="s">
        <v>242</v>
      </c>
      <c r="AK72" s="15"/>
      <c r="AL72" s="15" t="s">
        <v>933</v>
      </c>
      <c r="AM72" s="13">
        <v>124101</v>
      </c>
      <c r="AN72" s="15" t="s">
        <v>2000</v>
      </c>
      <c r="AO72" s="15" t="s">
        <v>243</v>
      </c>
      <c r="AP72" s="15" t="str">
        <f>VLOOKUP(AO72,'[1]Conceptos por ambito'!B$11:C$3075,2,0)</f>
        <v>APORTES A LA SEGURIDAD SOCIAL EN PENSIONES</v>
      </c>
      <c r="AQ72" s="15">
        <v>91121</v>
      </c>
      <c r="AR72" s="15" t="s">
        <v>842</v>
      </c>
      <c r="AS72" s="15" t="s">
        <v>1562</v>
      </c>
      <c r="AT72" s="19">
        <v>4536521989</v>
      </c>
    </row>
    <row r="73" spans="1:46" s="11" customFormat="1" ht="15" x14ac:dyDescent="0.25">
      <c r="A73" s="16" t="s">
        <v>2031</v>
      </c>
      <c r="B73" s="17" t="s">
        <v>117</v>
      </c>
      <c r="C73" s="15" t="s">
        <v>118</v>
      </c>
      <c r="D73" s="15" t="s">
        <v>119</v>
      </c>
      <c r="E73" s="14">
        <v>22</v>
      </c>
      <c r="F73" s="15" t="s">
        <v>120</v>
      </c>
      <c r="G73" s="15">
        <v>2201</v>
      </c>
      <c r="H73" s="15" t="s">
        <v>121</v>
      </c>
      <c r="I73" s="14">
        <v>2</v>
      </c>
      <c r="J73" s="15" t="s">
        <v>68</v>
      </c>
      <c r="K73" s="15">
        <v>2201</v>
      </c>
      <c r="L73" s="15" t="s">
        <v>122</v>
      </c>
      <c r="M73" s="15">
        <v>80030001</v>
      </c>
      <c r="N73" s="15" t="s">
        <v>235</v>
      </c>
      <c r="O73" s="15">
        <v>48</v>
      </c>
      <c r="P73" s="15">
        <v>47.62</v>
      </c>
      <c r="Q73" s="15" t="s">
        <v>210</v>
      </c>
      <c r="R73" s="15" t="s">
        <v>236</v>
      </c>
      <c r="S73" s="15">
        <v>220107100</v>
      </c>
      <c r="T73" s="15" t="s">
        <v>236</v>
      </c>
      <c r="U73" s="15">
        <v>17</v>
      </c>
      <c r="V73" s="15">
        <v>17</v>
      </c>
      <c r="W73" s="13">
        <v>2024763640057</v>
      </c>
      <c r="X73" s="20" t="s">
        <v>1448</v>
      </c>
      <c r="Y73" s="15" t="s">
        <v>237</v>
      </c>
      <c r="Z73" s="15">
        <v>2025</v>
      </c>
      <c r="AA73" s="15">
        <v>2027</v>
      </c>
      <c r="AB73" s="15">
        <v>3</v>
      </c>
      <c r="AC73" s="15">
        <v>1</v>
      </c>
      <c r="AD73" s="15">
        <v>2201071</v>
      </c>
      <c r="AE73" s="15" t="s">
        <v>238</v>
      </c>
      <c r="AF73" s="15" t="s">
        <v>241</v>
      </c>
      <c r="AG73" s="15" t="s">
        <v>236</v>
      </c>
      <c r="AH73" s="15">
        <v>17</v>
      </c>
      <c r="AI73" s="18" t="s">
        <v>394</v>
      </c>
      <c r="AJ73" s="15" t="s">
        <v>244</v>
      </c>
      <c r="AK73" s="15"/>
      <c r="AL73" s="15" t="s">
        <v>933</v>
      </c>
      <c r="AM73" s="15">
        <v>124101</v>
      </c>
      <c r="AN73" s="15" t="s">
        <v>2000</v>
      </c>
      <c r="AO73" s="15" t="s">
        <v>240</v>
      </c>
      <c r="AP73" s="15" t="str">
        <f>VLOOKUP(AO73,'[1]Conceptos por ambito'!B$11:C$3075,2,0)</f>
        <v>SUELDO BASICO</v>
      </c>
      <c r="AQ73" s="15">
        <v>91121</v>
      </c>
      <c r="AR73" s="15" t="s">
        <v>842</v>
      </c>
      <c r="AS73" s="15" t="s">
        <v>1563</v>
      </c>
      <c r="AT73" s="19">
        <v>4215066023</v>
      </c>
    </row>
    <row r="74" spans="1:46" s="11" customFormat="1" ht="15" x14ac:dyDescent="0.25">
      <c r="A74" s="16" t="s">
        <v>2031</v>
      </c>
      <c r="B74" s="17" t="s">
        <v>117</v>
      </c>
      <c r="C74" s="15" t="s">
        <v>118</v>
      </c>
      <c r="D74" s="15" t="s">
        <v>119</v>
      </c>
      <c r="E74" s="14">
        <v>22</v>
      </c>
      <c r="F74" s="15" t="s">
        <v>120</v>
      </c>
      <c r="G74" s="15">
        <v>2201</v>
      </c>
      <c r="H74" s="15" t="s">
        <v>121</v>
      </c>
      <c r="I74" s="14">
        <v>2</v>
      </c>
      <c r="J74" s="15" t="s">
        <v>68</v>
      </c>
      <c r="K74" s="15">
        <v>2201</v>
      </c>
      <c r="L74" s="15" t="s">
        <v>122</v>
      </c>
      <c r="M74" s="15">
        <v>80030001</v>
      </c>
      <c r="N74" s="15" t="s">
        <v>235</v>
      </c>
      <c r="O74" s="15">
        <v>48</v>
      </c>
      <c r="P74" s="15">
        <v>47.62</v>
      </c>
      <c r="Q74" s="15" t="s">
        <v>210</v>
      </c>
      <c r="R74" s="15" t="s">
        <v>236</v>
      </c>
      <c r="S74" s="15">
        <v>220107100</v>
      </c>
      <c r="T74" s="15" t="s">
        <v>236</v>
      </c>
      <c r="U74" s="15">
        <v>17</v>
      </c>
      <c r="V74" s="15">
        <v>17</v>
      </c>
      <c r="W74" s="13">
        <v>2024763640057</v>
      </c>
      <c r="X74" s="20" t="s">
        <v>1448</v>
      </c>
      <c r="Y74" s="15" t="s">
        <v>237</v>
      </c>
      <c r="Z74" s="15">
        <v>2025</v>
      </c>
      <c r="AA74" s="15">
        <v>2027</v>
      </c>
      <c r="AB74" s="15">
        <v>3</v>
      </c>
      <c r="AC74" s="15">
        <v>1</v>
      </c>
      <c r="AD74" s="15">
        <v>2201071</v>
      </c>
      <c r="AE74" s="15" t="s">
        <v>238</v>
      </c>
      <c r="AF74" s="15" t="s">
        <v>241</v>
      </c>
      <c r="AG74" s="15" t="s">
        <v>236</v>
      </c>
      <c r="AH74" s="15">
        <v>17</v>
      </c>
      <c r="AI74" s="18" t="s">
        <v>396</v>
      </c>
      <c r="AJ74" s="15" t="s">
        <v>245</v>
      </c>
      <c r="AK74" s="15"/>
      <c r="AL74" s="15" t="s">
        <v>933</v>
      </c>
      <c r="AM74" s="15">
        <v>124101</v>
      </c>
      <c r="AN74" s="15" t="s">
        <v>2000</v>
      </c>
      <c r="AO74" s="15" t="s">
        <v>246</v>
      </c>
      <c r="AP74" s="15" t="str">
        <f>VLOOKUP(AO74,'[1]Conceptos por ambito'!B$11:C$3075,2,0)</f>
        <v xml:space="preserve">APORTES DE CESANTIAS </v>
      </c>
      <c r="AQ74" s="15">
        <v>91121</v>
      </c>
      <c r="AR74" s="15" t="s">
        <v>842</v>
      </c>
      <c r="AS74" s="15" t="s">
        <v>1564</v>
      </c>
      <c r="AT74" s="19">
        <v>5295990454</v>
      </c>
    </row>
    <row r="75" spans="1:46" s="11" customFormat="1" ht="15" x14ac:dyDescent="0.25">
      <c r="A75" s="16" t="s">
        <v>2031</v>
      </c>
      <c r="B75" s="17" t="s">
        <v>117</v>
      </c>
      <c r="C75" s="15" t="s">
        <v>118</v>
      </c>
      <c r="D75" s="15" t="s">
        <v>119</v>
      </c>
      <c r="E75" s="14">
        <v>22</v>
      </c>
      <c r="F75" s="15" t="s">
        <v>120</v>
      </c>
      <c r="G75" s="15">
        <v>2201</v>
      </c>
      <c r="H75" s="15" t="s">
        <v>121</v>
      </c>
      <c r="I75" s="14">
        <v>2</v>
      </c>
      <c r="J75" s="15" t="s">
        <v>68</v>
      </c>
      <c r="K75" s="15">
        <v>2201</v>
      </c>
      <c r="L75" s="15" t="s">
        <v>122</v>
      </c>
      <c r="M75" s="15">
        <v>80030001</v>
      </c>
      <c r="N75" s="15" t="s">
        <v>235</v>
      </c>
      <c r="O75" s="15">
        <v>48</v>
      </c>
      <c r="P75" s="15">
        <v>47.62</v>
      </c>
      <c r="Q75" s="15" t="s">
        <v>210</v>
      </c>
      <c r="R75" s="15" t="s">
        <v>236</v>
      </c>
      <c r="S75" s="15">
        <v>220107100</v>
      </c>
      <c r="T75" s="15" t="s">
        <v>236</v>
      </c>
      <c r="U75" s="15">
        <v>17</v>
      </c>
      <c r="V75" s="15">
        <v>17</v>
      </c>
      <c r="W75" s="13">
        <v>2024763640057</v>
      </c>
      <c r="X75" s="20" t="s">
        <v>1448</v>
      </c>
      <c r="Y75" s="15" t="s">
        <v>237</v>
      </c>
      <c r="Z75" s="15">
        <v>2025</v>
      </c>
      <c r="AA75" s="15">
        <v>2027</v>
      </c>
      <c r="AB75" s="15">
        <v>3</v>
      </c>
      <c r="AC75" s="15">
        <v>1</v>
      </c>
      <c r="AD75" s="15">
        <v>2201071</v>
      </c>
      <c r="AE75" s="15" t="s">
        <v>238</v>
      </c>
      <c r="AF75" s="15" t="s">
        <v>241</v>
      </c>
      <c r="AG75" s="15" t="s">
        <v>236</v>
      </c>
      <c r="AH75" s="15">
        <v>17</v>
      </c>
      <c r="AI75" s="18" t="s">
        <v>398</v>
      </c>
      <c r="AJ75" s="15" t="s">
        <v>247</v>
      </c>
      <c r="AK75" s="15"/>
      <c r="AL75" s="15" t="s">
        <v>933</v>
      </c>
      <c r="AM75" s="15">
        <v>124101</v>
      </c>
      <c r="AN75" s="15" t="s">
        <v>2000</v>
      </c>
      <c r="AO75" s="15" t="s">
        <v>248</v>
      </c>
      <c r="AP75" s="15" t="str">
        <f>VLOOKUP(AO75,'[1]Conceptos por ambito'!B$11:C$3075,2,0)</f>
        <v>APORTES AL SENA</v>
      </c>
      <c r="AQ75" s="15">
        <v>91121</v>
      </c>
      <c r="AR75" s="15" t="s">
        <v>842</v>
      </c>
      <c r="AS75" s="15" t="s">
        <v>1565</v>
      </c>
      <c r="AT75" s="19">
        <v>311102339</v>
      </c>
    </row>
    <row r="76" spans="1:46" s="11" customFormat="1" ht="15" x14ac:dyDescent="0.25">
      <c r="A76" s="16" t="s">
        <v>2031</v>
      </c>
      <c r="B76" s="17" t="s">
        <v>117</v>
      </c>
      <c r="C76" s="15" t="s">
        <v>118</v>
      </c>
      <c r="D76" s="15" t="s">
        <v>119</v>
      </c>
      <c r="E76" s="14">
        <v>22</v>
      </c>
      <c r="F76" s="15" t="s">
        <v>120</v>
      </c>
      <c r="G76" s="15">
        <v>2201</v>
      </c>
      <c r="H76" s="15" t="s">
        <v>121</v>
      </c>
      <c r="I76" s="14">
        <v>2</v>
      </c>
      <c r="J76" s="15" t="s">
        <v>68</v>
      </c>
      <c r="K76" s="15">
        <v>2201</v>
      </c>
      <c r="L76" s="15" t="s">
        <v>122</v>
      </c>
      <c r="M76" s="15">
        <v>80030001</v>
      </c>
      <c r="N76" s="15" t="s">
        <v>235</v>
      </c>
      <c r="O76" s="15">
        <v>48</v>
      </c>
      <c r="P76" s="15">
        <v>47.62</v>
      </c>
      <c r="Q76" s="15" t="s">
        <v>210</v>
      </c>
      <c r="R76" s="15" t="s">
        <v>236</v>
      </c>
      <c r="S76" s="15">
        <v>220107100</v>
      </c>
      <c r="T76" s="15" t="s">
        <v>236</v>
      </c>
      <c r="U76" s="15">
        <v>17</v>
      </c>
      <c r="V76" s="15">
        <v>17</v>
      </c>
      <c r="W76" s="13">
        <v>2024763640057</v>
      </c>
      <c r="X76" s="20" t="s">
        <v>1448</v>
      </c>
      <c r="Y76" s="15" t="s">
        <v>237</v>
      </c>
      <c r="Z76" s="15">
        <v>2025</v>
      </c>
      <c r="AA76" s="15">
        <v>2027</v>
      </c>
      <c r="AB76" s="15">
        <v>3</v>
      </c>
      <c r="AC76" s="15">
        <v>1</v>
      </c>
      <c r="AD76" s="15">
        <v>2201071</v>
      </c>
      <c r="AE76" s="15" t="s">
        <v>238</v>
      </c>
      <c r="AF76" s="15" t="s">
        <v>241</v>
      </c>
      <c r="AG76" s="15" t="s">
        <v>236</v>
      </c>
      <c r="AH76" s="15">
        <v>17</v>
      </c>
      <c r="AI76" s="18" t="s">
        <v>410</v>
      </c>
      <c r="AJ76" s="15" t="s">
        <v>249</v>
      </c>
      <c r="AK76" s="15"/>
      <c r="AL76" s="15" t="s">
        <v>933</v>
      </c>
      <c r="AM76" s="15">
        <v>124101</v>
      </c>
      <c r="AN76" s="15" t="s">
        <v>2000</v>
      </c>
      <c r="AO76" s="15" t="s">
        <v>250</v>
      </c>
      <c r="AP76" s="15" t="str">
        <f>VLOOKUP(AO76,'[1]Conceptos por ambito'!B$11:C$3075,2,0)</f>
        <v>APORTES AL ICBF</v>
      </c>
      <c r="AQ76" s="15">
        <v>91121</v>
      </c>
      <c r="AR76" s="15" t="s">
        <v>842</v>
      </c>
      <c r="AS76" s="15" t="s">
        <v>1566</v>
      </c>
      <c r="AT76" s="19">
        <v>1864320607</v>
      </c>
    </row>
    <row r="77" spans="1:46" s="11" customFormat="1" ht="15" x14ac:dyDescent="0.25">
      <c r="A77" s="16" t="s">
        <v>2031</v>
      </c>
      <c r="B77" s="17" t="s">
        <v>117</v>
      </c>
      <c r="C77" s="15" t="s">
        <v>118</v>
      </c>
      <c r="D77" s="15" t="s">
        <v>119</v>
      </c>
      <c r="E77" s="14">
        <v>22</v>
      </c>
      <c r="F77" s="15" t="s">
        <v>120</v>
      </c>
      <c r="G77" s="15">
        <v>2201</v>
      </c>
      <c r="H77" s="15" t="s">
        <v>121</v>
      </c>
      <c r="I77" s="14">
        <v>2</v>
      </c>
      <c r="J77" s="15" t="s">
        <v>68</v>
      </c>
      <c r="K77" s="15">
        <v>2201</v>
      </c>
      <c r="L77" s="15" t="s">
        <v>122</v>
      </c>
      <c r="M77" s="15">
        <v>80030001</v>
      </c>
      <c r="N77" s="15" t="s">
        <v>235</v>
      </c>
      <c r="O77" s="15">
        <v>48</v>
      </c>
      <c r="P77" s="15">
        <v>47.62</v>
      </c>
      <c r="Q77" s="15" t="s">
        <v>210</v>
      </c>
      <c r="R77" s="15" t="s">
        <v>236</v>
      </c>
      <c r="S77" s="15">
        <v>220107100</v>
      </c>
      <c r="T77" s="15" t="s">
        <v>236</v>
      </c>
      <c r="U77" s="15">
        <v>17</v>
      </c>
      <c r="V77" s="15">
        <v>17</v>
      </c>
      <c r="W77" s="13">
        <v>2024763640057</v>
      </c>
      <c r="X77" s="20" t="s">
        <v>1448</v>
      </c>
      <c r="Y77" s="15" t="s">
        <v>237</v>
      </c>
      <c r="Z77" s="15">
        <v>2025</v>
      </c>
      <c r="AA77" s="15">
        <v>2027</v>
      </c>
      <c r="AB77" s="15">
        <v>3</v>
      </c>
      <c r="AC77" s="15">
        <v>1</v>
      </c>
      <c r="AD77" s="15">
        <v>2201071</v>
      </c>
      <c r="AE77" s="15" t="s">
        <v>238</v>
      </c>
      <c r="AF77" s="15" t="s">
        <v>241</v>
      </c>
      <c r="AG77" s="15" t="s">
        <v>236</v>
      </c>
      <c r="AH77" s="15">
        <v>17</v>
      </c>
      <c r="AI77" s="18" t="s">
        <v>412</v>
      </c>
      <c r="AJ77" s="15" t="s">
        <v>251</v>
      </c>
      <c r="AK77" s="15"/>
      <c r="AL77" s="15" t="s">
        <v>933</v>
      </c>
      <c r="AM77" s="15">
        <v>124101</v>
      </c>
      <c r="AN77" s="15" t="s">
        <v>2000</v>
      </c>
      <c r="AO77" s="15" t="s">
        <v>252</v>
      </c>
      <c r="AP77" s="15" t="str">
        <f>VLOOKUP(AO77,'[1]Conceptos por ambito'!B$11:C$3075,2,0)</f>
        <v>APORTES A LA ESAP</v>
      </c>
      <c r="AQ77" s="15">
        <v>91121</v>
      </c>
      <c r="AR77" s="15" t="s">
        <v>842</v>
      </c>
      <c r="AS77" s="15" t="s">
        <v>1567</v>
      </c>
      <c r="AT77" s="19">
        <v>311102339</v>
      </c>
    </row>
    <row r="78" spans="1:46" s="11" customFormat="1" ht="15" x14ac:dyDescent="0.25">
      <c r="A78" s="16" t="s">
        <v>2031</v>
      </c>
      <c r="B78" s="17" t="s">
        <v>117</v>
      </c>
      <c r="C78" s="15" t="s">
        <v>118</v>
      </c>
      <c r="D78" s="15" t="s">
        <v>119</v>
      </c>
      <c r="E78" s="14">
        <v>22</v>
      </c>
      <c r="F78" s="15" t="s">
        <v>120</v>
      </c>
      <c r="G78" s="15">
        <v>2201</v>
      </c>
      <c r="H78" s="15" t="s">
        <v>121</v>
      </c>
      <c r="I78" s="14">
        <v>2</v>
      </c>
      <c r="J78" s="15" t="s">
        <v>68</v>
      </c>
      <c r="K78" s="15">
        <v>2201</v>
      </c>
      <c r="L78" s="15" t="s">
        <v>122</v>
      </c>
      <c r="M78" s="15">
        <v>80030001</v>
      </c>
      <c r="N78" s="15" t="s">
        <v>235</v>
      </c>
      <c r="O78" s="15">
        <v>48</v>
      </c>
      <c r="P78" s="15">
        <v>47.62</v>
      </c>
      <c r="Q78" s="15" t="s">
        <v>210</v>
      </c>
      <c r="R78" s="15" t="s">
        <v>236</v>
      </c>
      <c r="S78" s="15">
        <v>220107100</v>
      </c>
      <c r="T78" s="15" t="s">
        <v>236</v>
      </c>
      <c r="U78" s="15">
        <v>17</v>
      </c>
      <c r="V78" s="15">
        <v>17</v>
      </c>
      <c r="W78" s="13">
        <v>2024763640057</v>
      </c>
      <c r="X78" s="20" t="s">
        <v>1448</v>
      </c>
      <c r="Y78" s="15" t="s">
        <v>237</v>
      </c>
      <c r="Z78" s="15">
        <v>2025</v>
      </c>
      <c r="AA78" s="15">
        <v>2027</v>
      </c>
      <c r="AB78" s="15">
        <v>3</v>
      </c>
      <c r="AC78" s="15">
        <v>1</v>
      </c>
      <c r="AD78" s="15">
        <v>2201071</v>
      </c>
      <c r="AE78" s="15" t="s">
        <v>238</v>
      </c>
      <c r="AF78" s="15" t="s">
        <v>241</v>
      </c>
      <c r="AG78" s="15" t="s">
        <v>236</v>
      </c>
      <c r="AH78" s="15">
        <v>17</v>
      </c>
      <c r="AI78" s="18" t="s">
        <v>414</v>
      </c>
      <c r="AJ78" s="15" t="s">
        <v>253</v>
      </c>
      <c r="AK78" s="15"/>
      <c r="AL78" s="15" t="s">
        <v>933</v>
      </c>
      <c r="AM78" s="15">
        <v>124101</v>
      </c>
      <c r="AN78" s="15" t="s">
        <v>2000</v>
      </c>
      <c r="AO78" s="15" t="s">
        <v>254</v>
      </c>
      <c r="AP78" s="15" t="str">
        <f>VLOOKUP(AO78,'[1]Conceptos por ambito'!B$11:C$3075,2,0)</f>
        <v>APORTES A CAJAS DE COMPENSACION FAMILIAR</v>
      </c>
      <c r="AQ78" s="15">
        <v>91121</v>
      </c>
      <c r="AR78" s="15" t="s">
        <v>842</v>
      </c>
      <c r="AS78" s="15" t="s">
        <v>1568</v>
      </c>
      <c r="AT78" s="19">
        <v>2485575291</v>
      </c>
    </row>
    <row r="79" spans="1:46" s="11" customFormat="1" ht="15" x14ac:dyDescent="0.25">
      <c r="A79" s="16" t="s">
        <v>2031</v>
      </c>
      <c r="B79" s="17" t="s">
        <v>117</v>
      </c>
      <c r="C79" s="15" t="s">
        <v>118</v>
      </c>
      <c r="D79" s="15" t="s">
        <v>119</v>
      </c>
      <c r="E79" s="14">
        <v>22</v>
      </c>
      <c r="F79" s="15" t="s">
        <v>120</v>
      </c>
      <c r="G79" s="15">
        <v>2201</v>
      </c>
      <c r="H79" s="15" t="s">
        <v>121</v>
      </c>
      <c r="I79" s="14">
        <v>2</v>
      </c>
      <c r="J79" s="15" t="s">
        <v>68</v>
      </c>
      <c r="K79" s="15">
        <v>2201</v>
      </c>
      <c r="L79" s="15" t="s">
        <v>122</v>
      </c>
      <c r="M79" s="15">
        <v>80030001</v>
      </c>
      <c r="N79" s="15" t="s">
        <v>235</v>
      </c>
      <c r="O79" s="15">
        <v>48</v>
      </c>
      <c r="P79" s="15">
        <v>47.62</v>
      </c>
      <c r="Q79" s="15" t="s">
        <v>210</v>
      </c>
      <c r="R79" s="15" t="s">
        <v>236</v>
      </c>
      <c r="S79" s="15">
        <v>220107100</v>
      </c>
      <c r="T79" s="15" t="s">
        <v>236</v>
      </c>
      <c r="U79" s="15">
        <v>17</v>
      </c>
      <c r="V79" s="15">
        <v>17</v>
      </c>
      <c r="W79" s="13">
        <v>2024763640057</v>
      </c>
      <c r="X79" s="20" t="s">
        <v>1448</v>
      </c>
      <c r="Y79" s="15" t="s">
        <v>237</v>
      </c>
      <c r="Z79" s="15">
        <v>2025</v>
      </c>
      <c r="AA79" s="15">
        <v>2027</v>
      </c>
      <c r="AB79" s="15">
        <v>3</v>
      </c>
      <c r="AC79" s="15">
        <v>1</v>
      </c>
      <c r="AD79" s="15">
        <v>2201071</v>
      </c>
      <c r="AE79" s="15" t="s">
        <v>238</v>
      </c>
      <c r="AF79" s="15" t="s">
        <v>241</v>
      </c>
      <c r="AG79" s="15" t="s">
        <v>236</v>
      </c>
      <c r="AH79" s="15">
        <v>17</v>
      </c>
      <c r="AI79" s="18" t="s">
        <v>416</v>
      </c>
      <c r="AJ79" s="15" t="s">
        <v>255</v>
      </c>
      <c r="AK79" s="15"/>
      <c r="AL79" s="15" t="s">
        <v>933</v>
      </c>
      <c r="AM79" s="13">
        <v>124101</v>
      </c>
      <c r="AN79" s="15" t="s">
        <v>2000</v>
      </c>
      <c r="AO79" s="15" t="s">
        <v>256</v>
      </c>
      <c r="AP79" s="15" t="str">
        <f>VLOOKUP(AO79,'[1]Conceptos por ambito'!B$11:C$3075,2,0)</f>
        <v>APORTES A ESCUELAS INDUSTRIALES E INSTITUTOS TECNICOS</v>
      </c>
      <c r="AQ79" s="15">
        <v>91121</v>
      </c>
      <c r="AR79" s="15" t="s">
        <v>842</v>
      </c>
      <c r="AS79" s="15" t="s">
        <v>1569</v>
      </c>
      <c r="AT79" s="19">
        <v>621722105</v>
      </c>
    </row>
    <row r="80" spans="1:46" s="11" customFormat="1" ht="15" x14ac:dyDescent="0.25">
      <c r="A80" s="16" t="s">
        <v>2031</v>
      </c>
      <c r="B80" s="17" t="s">
        <v>117</v>
      </c>
      <c r="C80" s="15" t="s">
        <v>118</v>
      </c>
      <c r="D80" s="15" t="s">
        <v>119</v>
      </c>
      <c r="E80" s="14">
        <v>22</v>
      </c>
      <c r="F80" s="15" t="s">
        <v>120</v>
      </c>
      <c r="G80" s="15">
        <v>2201</v>
      </c>
      <c r="H80" s="15" t="s">
        <v>121</v>
      </c>
      <c r="I80" s="14">
        <v>2</v>
      </c>
      <c r="J80" s="15" t="s">
        <v>68</v>
      </c>
      <c r="K80" s="15">
        <v>2201</v>
      </c>
      <c r="L80" s="15" t="s">
        <v>122</v>
      </c>
      <c r="M80" s="15">
        <v>80030001</v>
      </c>
      <c r="N80" s="15" t="s">
        <v>235</v>
      </c>
      <c r="O80" s="15">
        <v>48</v>
      </c>
      <c r="P80" s="15">
        <v>47.62</v>
      </c>
      <c r="Q80" s="15" t="s">
        <v>210</v>
      </c>
      <c r="R80" s="15" t="s">
        <v>236</v>
      </c>
      <c r="S80" s="15">
        <v>220107100</v>
      </c>
      <c r="T80" s="15" t="s">
        <v>236</v>
      </c>
      <c r="U80" s="15">
        <v>17</v>
      </c>
      <c r="V80" s="15">
        <v>17</v>
      </c>
      <c r="W80" s="13">
        <v>2024763640057</v>
      </c>
      <c r="X80" s="20" t="s">
        <v>1448</v>
      </c>
      <c r="Y80" s="15" t="s">
        <v>237</v>
      </c>
      <c r="Z80" s="15">
        <v>2025</v>
      </c>
      <c r="AA80" s="15">
        <v>2027</v>
      </c>
      <c r="AB80" s="15">
        <v>3</v>
      </c>
      <c r="AC80" s="15">
        <v>1</v>
      </c>
      <c r="AD80" s="15">
        <v>2201071</v>
      </c>
      <c r="AE80" s="15" t="s">
        <v>238</v>
      </c>
      <c r="AF80" s="15" t="s">
        <v>241</v>
      </c>
      <c r="AG80" s="15" t="s">
        <v>236</v>
      </c>
      <c r="AH80" s="15">
        <v>17</v>
      </c>
      <c r="AI80" s="15">
        <v>10</v>
      </c>
      <c r="AJ80" s="15" t="s">
        <v>257</v>
      </c>
      <c r="AK80" s="15"/>
      <c r="AL80" s="15" t="s">
        <v>933</v>
      </c>
      <c r="AM80" s="13">
        <v>124101</v>
      </c>
      <c r="AN80" s="15" t="s">
        <v>2000</v>
      </c>
      <c r="AO80" s="15" t="s">
        <v>258</v>
      </c>
      <c r="AP80" s="15" t="str">
        <f>VLOOKUP(AO80,'[1]Conceptos por ambito'!B$11:C$3075,2,0)</f>
        <v>PRODUCTOS ALIMENTICIOS, BEBIDAS Y TABACO, TEXTILES, PRENDAS DE VESTIR Y PRODUCTOS DE CUERO</v>
      </c>
      <c r="AQ80" s="15">
        <v>91121</v>
      </c>
      <c r="AR80" s="15" t="s">
        <v>842</v>
      </c>
      <c r="AS80" s="15" t="s">
        <v>1570</v>
      </c>
      <c r="AT80" s="19">
        <v>170089920</v>
      </c>
    </row>
    <row r="81" spans="1:46" s="11" customFormat="1" ht="15" x14ac:dyDescent="0.25">
      <c r="A81" s="16" t="s">
        <v>2031</v>
      </c>
      <c r="B81" s="17" t="s">
        <v>117</v>
      </c>
      <c r="C81" s="15" t="s">
        <v>118</v>
      </c>
      <c r="D81" s="15" t="s">
        <v>119</v>
      </c>
      <c r="E81" s="14">
        <v>22</v>
      </c>
      <c r="F81" s="15" t="s">
        <v>120</v>
      </c>
      <c r="G81" s="15">
        <v>2201</v>
      </c>
      <c r="H81" s="15" t="s">
        <v>121</v>
      </c>
      <c r="I81" s="14">
        <v>2</v>
      </c>
      <c r="J81" s="15" t="s">
        <v>68</v>
      </c>
      <c r="K81" s="15">
        <v>2201</v>
      </c>
      <c r="L81" s="15" t="s">
        <v>122</v>
      </c>
      <c r="M81" s="15">
        <v>80030001</v>
      </c>
      <c r="N81" s="15" t="s">
        <v>235</v>
      </c>
      <c r="O81" s="15">
        <v>48</v>
      </c>
      <c r="P81" s="15">
        <v>47.62</v>
      </c>
      <c r="Q81" s="15" t="s">
        <v>210</v>
      </c>
      <c r="R81" s="15" t="s">
        <v>236</v>
      </c>
      <c r="S81" s="15">
        <v>220107100</v>
      </c>
      <c r="T81" s="15" t="s">
        <v>236</v>
      </c>
      <c r="U81" s="15">
        <v>17</v>
      </c>
      <c r="V81" s="15">
        <v>17</v>
      </c>
      <c r="W81" s="13">
        <v>2024763640057</v>
      </c>
      <c r="X81" s="20" t="s">
        <v>1448</v>
      </c>
      <c r="Y81" s="15" t="s">
        <v>237</v>
      </c>
      <c r="Z81" s="15">
        <v>2025</v>
      </c>
      <c r="AA81" s="15">
        <v>2027</v>
      </c>
      <c r="AB81" s="15">
        <v>3</v>
      </c>
      <c r="AC81" s="15">
        <v>1</v>
      </c>
      <c r="AD81" s="15">
        <v>2201071</v>
      </c>
      <c r="AE81" s="15" t="s">
        <v>238</v>
      </c>
      <c r="AF81" s="15" t="s">
        <v>241</v>
      </c>
      <c r="AG81" s="15" t="s">
        <v>236</v>
      </c>
      <c r="AH81" s="15">
        <v>17</v>
      </c>
      <c r="AI81" s="15">
        <v>11</v>
      </c>
      <c r="AJ81" s="15" t="s">
        <v>259</v>
      </c>
      <c r="AK81" s="15"/>
      <c r="AL81" s="15" t="s">
        <v>933</v>
      </c>
      <c r="AM81" s="13">
        <v>124101</v>
      </c>
      <c r="AN81" s="15" t="s">
        <v>2000</v>
      </c>
      <c r="AO81" s="15" t="s">
        <v>240</v>
      </c>
      <c r="AP81" s="15" t="str">
        <f>VLOOKUP(AO81,'[1]Conceptos por ambito'!B$11:C$3075,2,0)</f>
        <v>SUELDO BASICO</v>
      </c>
      <c r="AQ81" s="15">
        <v>91121</v>
      </c>
      <c r="AR81" s="15" t="s">
        <v>842</v>
      </c>
      <c r="AS81" s="15" t="s">
        <v>1571</v>
      </c>
      <c r="AT81" s="19">
        <v>7147593257</v>
      </c>
    </row>
    <row r="82" spans="1:46" s="11" customFormat="1" ht="15" x14ac:dyDescent="0.25">
      <c r="A82" s="16" t="s">
        <v>2031</v>
      </c>
      <c r="B82" s="17" t="s">
        <v>117</v>
      </c>
      <c r="C82" s="15" t="s">
        <v>118</v>
      </c>
      <c r="D82" s="15" t="s">
        <v>119</v>
      </c>
      <c r="E82" s="14">
        <v>22</v>
      </c>
      <c r="F82" s="15" t="s">
        <v>120</v>
      </c>
      <c r="G82" s="15">
        <v>2201</v>
      </c>
      <c r="H82" s="15" t="s">
        <v>121</v>
      </c>
      <c r="I82" s="14">
        <v>2</v>
      </c>
      <c r="J82" s="15" t="s">
        <v>68</v>
      </c>
      <c r="K82" s="15">
        <v>2201</v>
      </c>
      <c r="L82" s="15" t="s">
        <v>122</v>
      </c>
      <c r="M82" s="15">
        <v>80030001</v>
      </c>
      <c r="N82" s="15" t="s">
        <v>235</v>
      </c>
      <c r="O82" s="15">
        <v>48</v>
      </c>
      <c r="P82" s="15">
        <v>47.62</v>
      </c>
      <c r="Q82" s="15" t="s">
        <v>210</v>
      </c>
      <c r="R82" s="15" t="s">
        <v>236</v>
      </c>
      <c r="S82" s="15">
        <v>220107100</v>
      </c>
      <c r="T82" s="15" t="s">
        <v>236</v>
      </c>
      <c r="U82" s="15">
        <v>17</v>
      </c>
      <c r="V82" s="15">
        <v>17</v>
      </c>
      <c r="W82" s="13">
        <v>2024763640057</v>
      </c>
      <c r="X82" s="20" t="s">
        <v>1448</v>
      </c>
      <c r="Y82" s="15" t="s">
        <v>237</v>
      </c>
      <c r="Z82" s="15">
        <v>2025</v>
      </c>
      <c r="AA82" s="15">
        <v>2027</v>
      </c>
      <c r="AB82" s="15">
        <v>3</v>
      </c>
      <c r="AC82" s="15">
        <v>1</v>
      </c>
      <c r="AD82" s="15">
        <v>2201071</v>
      </c>
      <c r="AE82" s="15" t="s">
        <v>238</v>
      </c>
      <c r="AF82" s="15" t="s">
        <v>241</v>
      </c>
      <c r="AG82" s="15" t="s">
        <v>236</v>
      </c>
      <c r="AH82" s="15">
        <v>17</v>
      </c>
      <c r="AI82" s="15">
        <v>12</v>
      </c>
      <c r="AJ82" s="15" t="s">
        <v>260</v>
      </c>
      <c r="AK82" s="15"/>
      <c r="AL82" s="15" t="s">
        <v>933</v>
      </c>
      <c r="AM82" s="13">
        <v>124101</v>
      </c>
      <c r="AN82" s="15" t="s">
        <v>2000</v>
      </c>
      <c r="AO82" s="15" t="s">
        <v>243</v>
      </c>
      <c r="AP82" s="15" t="str">
        <f>VLOOKUP(AO82,'[1]Conceptos por ambito'!B$11:C$3075,2,0)</f>
        <v>APORTES A LA SEGURIDAD SOCIAL EN PENSIONES</v>
      </c>
      <c r="AQ82" s="15">
        <v>91121</v>
      </c>
      <c r="AR82" s="15" t="s">
        <v>842</v>
      </c>
      <c r="AS82" s="15" t="s">
        <v>1572</v>
      </c>
      <c r="AT82" s="19">
        <v>517200206</v>
      </c>
    </row>
    <row r="83" spans="1:46" s="11" customFormat="1" ht="15" x14ac:dyDescent="0.25">
      <c r="A83" s="16" t="s">
        <v>2031</v>
      </c>
      <c r="B83" s="17" t="s">
        <v>117</v>
      </c>
      <c r="C83" s="15" t="s">
        <v>118</v>
      </c>
      <c r="D83" s="15" t="s">
        <v>119</v>
      </c>
      <c r="E83" s="14">
        <v>22</v>
      </c>
      <c r="F83" s="15" t="s">
        <v>120</v>
      </c>
      <c r="G83" s="15">
        <v>2201</v>
      </c>
      <c r="H83" s="15" t="s">
        <v>121</v>
      </c>
      <c r="I83" s="14">
        <v>2</v>
      </c>
      <c r="J83" s="15" t="s">
        <v>68</v>
      </c>
      <c r="K83" s="15">
        <v>2201</v>
      </c>
      <c r="L83" s="15" t="s">
        <v>122</v>
      </c>
      <c r="M83" s="15">
        <v>80030001</v>
      </c>
      <c r="N83" s="15" t="s">
        <v>235</v>
      </c>
      <c r="O83" s="15">
        <v>48</v>
      </c>
      <c r="P83" s="15">
        <v>47.62</v>
      </c>
      <c r="Q83" s="15" t="s">
        <v>210</v>
      </c>
      <c r="R83" s="15" t="s">
        <v>236</v>
      </c>
      <c r="S83" s="15">
        <v>220107100</v>
      </c>
      <c r="T83" s="15" t="s">
        <v>236</v>
      </c>
      <c r="U83" s="15">
        <v>17</v>
      </c>
      <c r="V83" s="15">
        <v>17</v>
      </c>
      <c r="W83" s="13">
        <v>2024763640057</v>
      </c>
      <c r="X83" s="20" t="s">
        <v>1448</v>
      </c>
      <c r="Y83" s="15" t="s">
        <v>237</v>
      </c>
      <c r="Z83" s="15">
        <v>2025</v>
      </c>
      <c r="AA83" s="15">
        <v>2027</v>
      </c>
      <c r="AB83" s="15">
        <v>3</v>
      </c>
      <c r="AC83" s="15">
        <v>1</v>
      </c>
      <c r="AD83" s="15">
        <v>2201071</v>
      </c>
      <c r="AE83" s="15" t="s">
        <v>238</v>
      </c>
      <c r="AF83" s="15" t="s">
        <v>241</v>
      </c>
      <c r="AG83" s="15" t="s">
        <v>236</v>
      </c>
      <c r="AH83" s="15">
        <v>17</v>
      </c>
      <c r="AI83" s="15">
        <v>13</v>
      </c>
      <c r="AJ83" s="15" t="s">
        <v>261</v>
      </c>
      <c r="AK83" s="15"/>
      <c r="AL83" s="15" t="s">
        <v>933</v>
      </c>
      <c r="AM83" s="15">
        <v>124101</v>
      </c>
      <c r="AN83" s="15" t="s">
        <v>2000</v>
      </c>
      <c r="AO83" s="15" t="s">
        <v>240</v>
      </c>
      <c r="AP83" s="15" t="str">
        <f>VLOOKUP(AO83,'[1]Conceptos por ambito'!B$11:C$3075,2,0)</f>
        <v>SUELDO BASICO</v>
      </c>
      <c r="AQ83" s="15">
        <v>91121</v>
      </c>
      <c r="AR83" s="15" t="s">
        <v>842</v>
      </c>
      <c r="AS83" s="15" t="s">
        <v>1573</v>
      </c>
      <c r="AT83" s="19">
        <v>516707742</v>
      </c>
    </row>
    <row r="84" spans="1:46" s="11" customFormat="1" ht="15" x14ac:dyDescent="0.25">
      <c r="A84" s="16" t="s">
        <v>2031</v>
      </c>
      <c r="B84" s="17" t="s">
        <v>117</v>
      </c>
      <c r="C84" s="15" t="s">
        <v>118</v>
      </c>
      <c r="D84" s="15" t="s">
        <v>119</v>
      </c>
      <c r="E84" s="14">
        <v>22</v>
      </c>
      <c r="F84" s="15" t="s">
        <v>120</v>
      </c>
      <c r="G84" s="15">
        <v>2201</v>
      </c>
      <c r="H84" s="15" t="s">
        <v>121</v>
      </c>
      <c r="I84" s="14">
        <v>2</v>
      </c>
      <c r="J84" s="15" t="s">
        <v>68</v>
      </c>
      <c r="K84" s="15">
        <v>2201</v>
      </c>
      <c r="L84" s="15" t="s">
        <v>122</v>
      </c>
      <c r="M84" s="15">
        <v>80030001</v>
      </c>
      <c r="N84" s="15" t="s">
        <v>235</v>
      </c>
      <c r="O84" s="15">
        <v>48</v>
      </c>
      <c r="P84" s="15">
        <v>47.62</v>
      </c>
      <c r="Q84" s="15" t="s">
        <v>210</v>
      </c>
      <c r="R84" s="15" t="s">
        <v>236</v>
      </c>
      <c r="S84" s="15">
        <v>220107100</v>
      </c>
      <c r="T84" s="15" t="s">
        <v>236</v>
      </c>
      <c r="U84" s="15">
        <v>17</v>
      </c>
      <c r="V84" s="15">
        <v>17</v>
      </c>
      <c r="W84" s="13">
        <v>2024763640057</v>
      </c>
      <c r="X84" s="20" t="s">
        <v>1448</v>
      </c>
      <c r="Y84" s="15" t="s">
        <v>237</v>
      </c>
      <c r="Z84" s="15">
        <v>2025</v>
      </c>
      <c r="AA84" s="15">
        <v>2027</v>
      </c>
      <c r="AB84" s="15">
        <v>3</v>
      </c>
      <c r="AC84" s="15">
        <v>1</v>
      </c>
      <c r="AD84" s="15">
        <v>2201071</v>
      </c>
      <c r="AE84" s="15" t="s">
        <v>238</v>
      </c>
      <c r="AF84" s="15" t="s">
        <v>241</v>
      </c>
      <c r="AG84" s="15" t="s">
        <v>236</v>
      </c>
      <c r="AH84" s="15">
        <v>17</v>
      </c>
      <c r="AI84" s="15">
        <v>14</v>
      </c>
      <c r="AJ84" s="15" t="s">
        <v>262</v>
      </c>
      <c r="AK84" s="15"/>
      <c r="AL84" s="15" t="s">
        <v>933</v>
      </c>
      <c r="AM84" s="15">
        <v>124101</v>
      </c>
      <c r="AN84" s="15" t="s">
        <v>2000</v>
      </c>
      <c r="AO84" s="15" t="s">
        <v>246</v>
      </c>
      <c r="AP84" s="15" t="str">
        <f>VLOOKUP(AO84,'[1]Conceptos por ambito'!B$11:C$3075,2,0)</f>
        <v xml:space="preserve">APORTES DE CESANTIAS </v>
      </c>
      <c r="AQ84" s="15">
        <v>91121</v>
      </c>
      <c r="AR84" s="15" t="s">
        <v>842</v>
      </c>
      <c r="AS84" s="15" t="s">
        <v>1574</v>
      </c>
      <c r="AT84" s="19">
        <v>603916362</v>
      </c>
    </row>
    <row r="85" spans="1:46" s="11" customFormat="1" ht="15" x14ac:dyDescent="0.25">
      <c r="A85" s="16" t="s">
        <v>2031</v>
      </c>
      <c r="B85" s="17" t="s">
        <v>117</v>
      </c>
      <c r="C85" s="15" t="s">
        <v>118</v>
      </c>
      <c r="D85" s="15" t="s">
        <v>119</v>
      </c>
      <c r="E85" s="14">
        <v>22</v>
      </c>
      <c r="F85" s="15" t="s">
        <v>120</v>
      </c>
      <c r="G85" s="15">
        <v>2201</v>
      </c>
      <c r="H85" s="15" t="s">
        <v>121</v>
      </c>
      <c r="I85" s="14">
        <v>2</v>
      </c>
      <c r="J85" s="15" t="s">
        <v>68</v>
      </c>
      <c r="K85" s="15">
        <v>2201</v>
      </c>
      <c r="L85" s="15" t="s">
        <v>122</v>
      </c>
      <c r="M85" s="15">
        <v>80030001</v>
      </c>
      <c r="N85" s="15" t="s">
        <v>235</v>
      </c>
      <c r="O85" s="15">
        <v>48</v>
      </c>
      <c r="P85" s="15">
        <v>47.62</v>
      </c>
      <c r="Q85" s="15" t="s">
        <v>210</v>
      </c>
      <c r="R85" s="15" t="s">
        <v>236</v>
      </c>
      <c r="S85" s="15">
        <v>220107100</v>
      </c>
      <c r="T85" s="15" t="s">
        <v>236</v>
      </c>
      <c r="U85" s="15">
        <v>17</v>
      </c>
      <c r="V85" s="15">
        <v>17</v>
      </c>
      <c r="W85" s="13">
        <v>2024763640057</v>
      </c>
      <c r="X85" s="20" t="s">
        <v>1448</v>
      </c>
      <c r="Y85" s="15" t="s">
        <v>237</v>
      </c>
      <c r="Z85" s="15">
        <v>2025</v>
      </c>
      <c r="AA85" s="15">
        <v>2027</v>
      </c>
      <c r="AB85" s="15">
        <v>3</v>
      </c>
      <c r="AC85" s="15">
        <v>1</v>
      </c>
      <c r="AD85" s="15">
        <v>2201071</v>
      </c>
      <c r="AE85" s="15" t="s">
        <v>238</v>
      </c>
      <c r="AF85" s="15" t="s">
        <v>241</v>
      </c>
      <c r="AG85" s="15" t="s">
        <v>236</v>
      </c>
      <c r="AH85" s="15">
        <v>17</v>
      </c>
      <c r="AI85" s="15">
        <v>15</v>
      </c>
      <c r="AJ85" s="15" t="s">
        <v>263</v>
      </c>
      <c r="AK85" s="15"/>
      <c r="AL85" s="15" t="s">
        <v>933</v>
      </c>
      <c r="AM85" s="15">
        <v>124101</v>
      </c>
      <c r="AN85" s="15" t="s">
        <v>2000</v>
      </c>
      <c r="AO85" s="15" t="s">
        <v>248</v>
      </c>
      <c r="AP85" s="15" t="str">
        <f>VLOOKUP(AO85,'[1]Conceptos por ambito'!B$11:C$3075,2,0)</f>
        <v>APORTES AL SENA</v>
      </c>
      <c r="AQ85" s="15">
        <v>91121</v>
      </c>
      <c r="AR85" s="15" t="s">
        <v>842</v>
      </c>
      <c r="AS85" s="15" t="s">
        <v>1575</v>
      </c>
      <c r="AT85" s="19">
        <v>35540165</v>
      </c>
    </row>
    <row r="86" spans="1:46" s="11" customFormat="1" ht="15" x14ac:dyDescent="0.25">
      <c r="A86" s="16" t="s">
        <v>2031</v>
      </c>
      <c r="B86" s="17" t="s">
        <v>117</v>
      </c>
      <c r="C86" s="15" t="s">
        <v>118</v>
      </c>
      <c r="D86" s="15" t="s">
        <v>119</v>
      </c>
      <c r="E86" s="14">
        <v>22</v>
      </c>
      <c r="F86" s="15" t="s">
        <v>120</v>
      </c>
      <c r="G86" s="15">
        <v>2201</v>
      </c>
      <c r="H86" s="15" t="s">
        <v>121</v>
      </c>
      <c r="I86" s="14">
        <v>2</v>
      </c>
      <c r="J86" s="15" t="s">
        <v>68</v>
      </c>
      <c r="K86" s="15">
        <v>2201</v>
      </c>
      <c r="L86" s="15" t="s">
        <v>122</v>
      </c>
      <c r="M86" s="15">
        <v>80030001</v>
      </c>
      <c r="N86" s="15" t="s">
        <v>235</v>
      </c>
      <c r="O86" s="15">
        <v>48</v>
      </c>
      <c r="P86" s="15">
        <v>47.62</v>
      </c>
      <c r="Q86" s="15" t="s">
        <v>210</v>
      </c>
      <c r="R86" s="15" t="s">
        <v>236</v>
      </c>
      <c r="S86" s="15">
        <v>220107100</v>
      </c>
      <c r="T86" s="15" t="s">
        <v>236</v>
      </c>
      <c r="U86" s="15">
        <v>17</v>
      </c>
      <c r="V86" s="15">
        <v>17</v>
      </c>
      <c r="W86" s="13">
        <v>2024763640057</v>
      </c>
      <c r="X86" s="20" t="s">
        <v>1448</v>
      </c>
      <c r="Y86" s="15" t="s">
        <v>237</v>
      </c>
      <c r="Z86" s="15">
        <v>2025</v>
      </c>
      <c r="AA86" s="15">
        <v>2027</v>
      </c>
      <c r="AB86" s="15">
        <v>3</v>
      </c>
      <c r="AC86" s="15">
        <v>1</v>
      </c>
      <c r="AD86" s="15">
        <v>2201071</v>
      </c>
      <c r="AE86" s="15" t="s">
        <v>238</v>
      </c>
      <c r="AF86" s="15" t="s">
        <v>241</v>
      </c>
      <c r="AG86" s="15" t="s">
        <v>236</v>
      </c>
      <c r="AH86" s="15">
        <v>17</v>
      </c>
      <c r="AI86" s="15">
        <v>16</v>
      </c>
      <c r="AJ86" s="15" t="s">
        <v>264</v>
      </c>
      <c r="AK86" s="15"/>
      <c r="AL86" s="15" t="s">
        <v>933</v>
      </c>
      <c r="AM86" s="13">
        <v>124101</v>
      </c>
      <c r="AN86" s="15" t="s">
        <v>2000</v>
      </c>
      <c r="AO86" s="15" t="s">
        <v>254</v>
      </c>
      <c r="AP86" s="15" t="str">
        <f>VLOOKUP(AO86,'[1]Conceptos por ambito'!B$11:C$3075,2,0)</f>
        <v>APORTES A CAJAS DE COMPENSACION FAMILIAR</v>
      </c>
      <c r="AQ86" s="15">
        <v>91121</v>
      </c>
      <c r="AR86" s="15" t="s">
        <v>842</v>
      </c>
      <c r="AS86" s="15" t="s">
        <v>1576</v>
      </c>
      <c r="AT86" s="19">
        <v>284060298</v>
      </c>
    </row>
    <row r="87" spans="1:46" s="11" customFormat="1" ht="15" x14ac:dyDescent="0.25">
      <c r="A87" s="16" t="s">
        <v>2031</v>
      </c>
      <c r="B87" s="17" t="s">
        <v>117</v>
      </c>
      <c r="C87" s="15" t="s">
        <v>118</v>
      </c>
      <c r="D87" s="15" t="s">
        <v>119</v>
      </c>
      <c r="E87" s="14">
        <v>22</v>
      </c>
      <c r="F87" s="15" t="s">
        <v>120</v>
      </c>
      <c r="G87" s="15">
        <v>2201</v>
      </c>
      <c r="H87" s="15" t="s">
        <v>121</v>
      </c>
      <c r="I87" s="14">
        <v>2</v>
      </c>
      <c r="J87" s="15" t="s">
        <v>68</v>
      </c>
      <c r="K87" s="15">
        <v>2201</v>
      </c>
      <c r="L87" s="15" t="s">
        <v>122</v>
      </c>
      <c r="M87" s="15">
        <v>80030001</v>
      </c>
      <c r="N87" s="15" t="s">
        <v>235</v>
      </c>
      <c r="O87" s="15">
        <v>48</v>
      </c>
      <c r="P87" s="15">
        <v>47.62</v>
      </c>
      <c r="Q87" s="15" t="s">
        <v>210</v>
      </c>
      <c r="R87" s="15" t="s">
        <v>236</v>
      </c>
      <c r="S87" s="15">
        <v>220107100</v>
      </c>
      <c r="T87" s="15" t="s">
        <v>236</v>
      </c>
      <c r="U87" s="15">
        <v>17</v>
      </c>
      <c r="V87" s="15">
        <v>17</v>
      </c>
      <c r="W87" s="13">
        <v>2024763640057</v>
      </c>
      <c r="X87" s="20" t="s">
        <v>1448</v>
      </c>
      <c r="Y87" s="15" t="s">
        <v>237</v>
      </c>
      <c r="Z87" s="15">
        <v>2025</v>
      </c>
      <c r="AA87" s="15">
        <v>2027</v>
      </c>
      <c r="AB87" s="15">
        <v>3</v>
      </c>
      <c r="AC87" s="15">
        <v>1</v>
      </c>
      <c r="AD87" s="15">
        <v>2201071</v>
      </c>
      <c r="AE87" s="15" t="s">
        <v>238</v>
      </c>
      <c r="AF87" s="15" t="s">
        <v>241</v>
      </c>
      <c r="AG87" s="15" t="s">
        <v>236</v>
      </c>
      <c r="AH87" s="15">
        <v>17</v>
      </c>
      <c r="AI87" s="15">
        <v>17</v>
      </c>
      <c r="AJ87" s="15" t="s">
        <v>265</v>
      </c>
      <c r="AK87" s="15"/>
      <c r="AL87" s="15" t="s">
        <v>933</v>
      </c>
      <c r="AM87" s="13">
        <v>124101</v>
      </c>
      <c r="AN87" s="15" t="s">
        <v>2000</v>
      </c>
      <c r="AO87" s="15" t="s">
        <v>256</v>
      </c>
      <c r="AP87" s="15" t="str">
        <f>VLOOKUP(AO87,'[1]Conceptos por ambito'!B$11:C$3075,2,0)</f>
        <v>APORTES A ESCUELAS INDUSTRIALES E INSTITUTOS TECNICOS</v>
      </c>
      <c r="AQ87" s="15">
        <v>91121</v>
      </c>
      <c r="AR87" s="15" t="s">
        <v>842</v>
      </c>
      <c r="AS87" s="15" t="s">
        <v>1577</v>
      </c>
      <c r="AT87" s="19">
        <v>71042426</v>
      </c>
    </row>
    <row r="88" spans="1:46" s="11" customFormat="1" ht="15" x14ac:dyDescent="0.25">
      <c r="A88" s="16" t="s">
        <v>2031</v>
      </c>
      <c r="B88" s="17" t="s">
        <v>117</v>
      </c>
      <c r="C88" s="15" t="s">
        <v>118</v>
      </c>
      <c r="D88" s="15" t="s">
        <v>119</v>
      </c>
      <c r="E88" s="14">
        <v>22</v>
      </c>
      <c r="F88" s="15" t="s">
        <v>120</v>
      </c>
      <c r="G88" s="15">
        <v>2201</v>
      </c>
      <c r="H88" s="15" t="s">
        <v>121</v>
      </c>
      <c r="I88" s="14">
        <v>2</v>
      </c>
      <c r="J88" s="15" t="s">
        <v>68</v>
      </c>
      <c r="K88" s="15">
        <v>2201</v>
      </c>
      <c r="L88" s="15" t="s">
        <v>122</v>
      </c>
      <c r="M88" s="15">
        <v>80030001</v>
      </c>
      <c r="N88" s="15" t="s">
        <v>235</v>
      </c>
      <c r="O88" s="15">
        <v>48</v>
      </c>
      <c r="P88" s="15">
        <v>47.62</v>
      </c>
      <c r="Q88" s="15" t="s">
        <v>210</v>
      </c>
      <c r="R88" s="15" t="s">
        <v>236</v>
      </c>
      <c r="S88" s="15">
        <v>220107100</v>
      </c>
      <c r="T88" s="15" t="s">
        <v>236</v>
      </c>
      <c r="U88" s="15">
        <v>17</v>
      </c>
      <c r="V88" s="15">
        <v>17</v>
      </c>
      <c r="W88" s="13">
        <v>2024763640057</v>
      </c>
      <c r="X88" s="20" t="s">
        <v>1448</v>
      </c>
      <c r="Y88" s="15" t="s">
        <v>237</v>
      </c>
      <c r="Z88" s="15">
        <v>2025</v>
      </c>
      <c r="AA88" s="15">
        <v>2027</v>
      </c>
      <c r="AB88" s="15">
        <v>3</v>
      </c>
      <c r="AC88" s="15">
        <v>1</v>
      </c>
      <c r="AD88" s="15">
        <v>2201071</v>
      </c>
      <c r="AE88" s="15" t="s">
        <v>238</v>
      </c>
      <c r="AF88" s="15" t="s">
        <v>241</v>
      </c>
      <c r="AG88" s="15" t="s">
        <v>236</v>
      </c>
      <c r="AH88" s="15">
        <v>17</v>
      </c>
      <c r="AI88" s="15">
        <v>18</v>
      </c>
      <c r="AJ88" s="15" t="s">
        <v>266</v>
      </c>
      <c r="AK88" s="15"/>
      <c r="AL88" s="15" t="s">
        <v>933</v>
      </c>
      <c r="AM88" s="13">
        <v>124101</v>
      </c>
      <c r="AN88" s="15" t="s">
        <v>2000</v>
      </c>
      <c r="AO88" s="15" t="s">
        <v>250</v>
      </c>
      <c r="AP88" s="15" t="str">
        <f>VLOOKUP(AO88,'[1]Conceptos por ambito'!B$11:C$3075,2,0)</f>
        <v>APORTES AL ICBF</v>
      </c>
      <c r="AQ88" s="15">
        <v>91121</v>
      </c>
      <c r="AR88" s="15" t="s">
        <v>842</v>
      </c>
      <c r="AS88" s="15" t="s">
        <v>1578</v>
      </c>
      <c r="AT88" s="19">
        <v>213056884</v>
      </c>
    </row>
    <row r="89" spans="1:46" s="11" customFormat="1" ht="15" x14ac:dyDescent="0.25">
      <c r="A89" s="16" t="s">
        <v>2031</v>
      </c>
      <c r="B89" s="17" t="s">
        <v>117</v>
      </c>
      <c r="C89" s="15" t="s">
        <v>118</v>
      </c>
      <c r="D89" s="15" t="s">
        <v>119</v>
      </c>
      <c r="E89" s="14">
        <v>22</v>
      </c>
      <c r="F89" s="15" t="s">
        <v>120</v>
      </c>
      <c r="G89" s="15">
        <v>2201</v>
      </c>
      <c r="H89" s="15" t="s">
        <v>121</v>
      </c>
      <c r="I89" s="14">
        <v>2</v>
      </c>
      <c r="J89" s="15" t="s">
        <v>68</v>
      </c>
      <c r="K89" s="15">
        <v>2201</v>
      </c>
      <c r="L89" s="15" t="s">
        <v>122</v>
      </c>
      <c r="M89" s="15">
        <v>80030001</v>
      </c>
      <c r="N89" s="15" t="s">
        <v>235</v>
      </c>
      <c r="O89" s="15">
        <v>48</v>
      </c>
      <c r="P89" s="15">
        <v>47.62</v>
      </c>
      <c r="Q89" s="15" t="s">
        <v>210</v>
      </c>
      <c r="R89" s="15" t="s">
        <v>236</v>
      </c>
      <c r="S89" s="15">
        <v>220107100</v>
      </c>
      <c r="T89" s="15" t="s">
        <v>236</v>
      </c>
      <c r="U89" s="15">
        <v>17</v>
      </c>
      <c r="V89" s="15">
        <v>17</v>
      </c>
      <c r="W89" s="13">
        <v>2024763640057</v>
      </c>
      <c r="X89" s="20" t="s">
        <v>1448</v>
      </c>
      <c r="Y89" s="15" t="s">
        <v>237</v>
      </c>
      <c r="Z89" s="15">
        <v>2025</v>
      </c>
      <c r="AA89" s="15">
        <v>2027</v>
      </c>
      <c r="AB89" s="15">
        <v>3</v>
      </c>
      <c r="AC89" s="15">
        <v>1</v>
      </c>
      <c r="AD89" s="15">
        <v>2201071</v>
      </c>
      <c r="AE89" s="15" t="s">
        <v>238</v>
      </c>
      <c r="AF89" s="15" t="s">
        <v>241</v>
      </c>
      <c r="AG89" s="15" t="s">
        <v>236</v>
      </c>
      <c r="AH89" s="15">
        <v>17</v>
      </c>
      <c r="AI89" s="15">
        <v>19</v>
      </c>
      <c r="AJ89" s="15" t="s">
        <v>267</v>
      </c>
      <c r="AK89" s="15"/>
      <c r="AL89" s="15" t="s">
        <v>933</v>
      </c>
      <c r="AM89" s="13">
        <v>124101</v>
      </c>
      <c r="AN89" s="15" t="s">
        <v>2000</v>
      </c>
      <c r="AO89" s="15" t="s">
        <v>252</v>
      </c>
      <c r="AP89" s="15" t="str">
        <f>VLOOKUP(AO89,'[1]Conceptos por ambito'!B$11:C$3075,2,0)</f>
        <v>APORTES A LA ESAP</v>
      </c>
      <c r="AQ89" s="15">
        <v>91121</v>
      </c>
      <c r="AR89" s="15" t="s">
        <v>842</v>
      </c>
      <c r="AS89" s="15" t="s">
        <v>1579</v>
      </c>
      <c r="AT89" s="19">
        <v>35540165</v>
      </c>
    </row>
    <row r="90" spans="1:46" s="11" customFormat="1" ht="15" x14ac:dyDescent="0.25">
      <c r="A90" s="16" t="s">
        <v>2031</v>
      </c>
      <c r="B90" s="17" t="s">
        <v>117</v>
      </c>
      <c r="C90" s="15" t="s">
        <v>118</v>
      </c>
      <c r="D90" s="15" t="s">
        <v>119</v>
      </c>
      <c r="E90" s="14">
        <v>22</v>
      </c>
      <c r="F90" s="15" t="s">
        <v>120</v>
      </c>
      <c r="G90" s="15">
        <v>2201</v>
      </c>
      <c r="H90" s="15" t="s">
        <v>121</v>
      </c>
      <c r="I90" s="14">
        <v>2</v>
      </c>
      <c r="J90" s="15" t="s">
        <v>68</v>
      </c>
      <c r="K90" s="15">
        <v>2201</v>
      </c>
      <c r="L90" s="15" t="s">
        <v>122</v>
      </c>
      <c r="M90" s="15">
        <v>80030001</v>
      </c>
      <c r="N90" s="15" t="s">
        <v>235</v>
      </c>
      <c r="O90" s="15">
        <v>48</v>
      </c>
      <c r="P90" s="15">
        <v>47.62</v>
      </c>
      <c r="Q90" s="15" t="s">
        <v>210</v>
      </c>
      <c r="R90" s="15" t="s">
        <v>236</v>
      </c>
      <c r="S90" s="15">
        <v>220107100</v>
      </c>
      <c r="T90" s="15" t="s">
        <v>236</v>
      </c>
      <c r="U90" s="15">
        <v>17</v>
      </c>
      <c r="V90" s="15">
        <v>17</v>
      </c>
      <c r="W90" s="13">
        <v>2024763640057</v>
      </c>
      <c r="X90" s="20" t="s">
        <v>1448</v>
      </c>
      <c r="Y90" s="15" t="s">
        <v>237</v>
      </c>
      <c r="Z90" s="15">
        <v>2025</v>
      </c>
      <c r="AA90" s="15">
        <v>2027</v>
      </c>
      <c r="AB90" s="15">
        <v>3</v>
      </c>
      <c r="AC90" s="15">
        <v>1</v>
      </c>
      <c r="AD90" s="15">
        <v>2201071</v>
      </c>
      <c r="AE90" s="15" t="s">
        <v>238</v>
      </c>
      <c r="AF90" s="15" t="s">
        <v>241</v>
      </c>
      <c r="AG90" s="15" t="s">
        <v>236</v>
      </c>
      <c r="AH90" s="15">
        <v>17</v>
      </c>
      <c r="AI90" s="15">
        <v>20</v>
      </c>
      <c r="AJ90" s="15" t="s">
        <v>268</v>
      </c>
      <c r="AK90" s="15"/>
      <c r="AL90" s="15" t="s">
        <v>933</v>
      </c>
      <c r="AM90" s="15">
        <v>124101</v>
      </c>
      <c r="AN90" s="15" t="s">
        <v>2000</v>
      </c>
      <c r="AO90" s="15" t="s">
        <v>240</v>
      </c>
      <c r="AP90" s="15" t="str">
        <f>VLOOKUP(AO90,'[1]Conceptos por ambito'!B$11:C$3075,2,0)</f>
        <v>SUELDO BASICO</v>
      </c>
      <c r="AQ90" s="15">
        <v>91121</v>
      </c>
      <c r="AR90" s="15" t="s">
        <v>842</v>
      </c>
      <c r="AS90" s="15" t="s">
        <v>1580</v>
      </c>
      <c r="AT90" s="19">
        <v>4110115107</v>
      </c>
    </row>
    <row r="91" spans="1:46" s="11" customFormat="1" ht="15" x14ac:dyDescent="0.25">
      <c r="A91" s="16" t="s">
        <v>2031</v>
      </c>
      <c r="B91" s="17" t="s">
        <v>117</v>
      </c>
      <c r="C91" s="15" t="s">
        <v>118</v>
      </c>
      <c r="D91" s="15" t="s">
        <v>119</v>
      </c>
      <c r="E91" s="14">
        <v>22</v>
      </c>
      <c r="F91" s="15" t="s">
        <v>120</v>
      </c>
      <c r="G91" s="15">
        <v>2201</v>
      </c>
      <c r="H91" s="15" t="s">
        <v>121</v>
      </c>
      <c r="I91" s="14">
        <v>2</v>
      </c>
      <c r="J91" s="15" t="s">
        <v>68</v>
      </c>
      <c r="K91" s="15">
        <v>2201</v>
      </c>
      <c r="L91" s="15" t="s">
        <v>122</v>
      </c>
      <c r="M91" s="15">
        <v>80030001</v>
      </c>
      <c r="N91" s="15" t="s">
        <v>235</v>
      </c>
      <c r="O91" s="15">
        <v>48</v>
      </c>
      <c r="P91" s="15">
        <v>47.62</v>
      </c>
      <c r="Q91" s="15" t="s">
        <v>210</v>
      </c>
      <c r="R91" s="15" t="s">
        <v>236</v>
      </c>
      <c r="S91" s="15">
        <v>220107100</v>
      </c>
      <c r="T91" s="15" t="s">
        <v>236</v>
      </c>
      <c r="U91" s="15">
        <v>17</v>
      </c>
      <c r="V91" s="15">
        <v>17</v>
      </c>
      <c r="W91" s="13">
        <v>2024763640057</v>
      </c>
      <c r="X91" s="20" t="s">
        <v>1448</v>
      </c>
      <c r="Y91" s="15" t="s">
        <v>237</v>
      </c>
      <c r="Z91" s="15">
        <v>2025</v>
      </c>
      <c r="AA91" s="15">
        <v>2027</v>
      </c>
      <c r="AB91" s="15">
        <v>3</v>
      </c>
      <c r="AC91" s="15">
        <v>1</v>
      </c>
      <c r="AD91" s="15">
        <v>2201071</v>
      </c>
      <c r="AE91" s="15" t="s">
        <v>238</v>
      </c>
      <c r="AF91" s="15" t="s">
        <v>241</v>
      </c>
      <c r="AG91" s="15" t="s">
        <v>236</v>
      </c>
      <c r="AH91" s="15">
        <v>17</v>
      </c>
      <c r="AI91" s="15">
        <v>20</v>
      </c>
      <c r="AJ91" s="15" t="s">
        <v>268</v>
      </c>
      <c r="AK91" s="15"/>
      <c r="AL91" s="15" t="s">
        <v>435</v>
      </c>
      <c r="AM91" s="15">
        <v>121000</v>
      </c>
      <c r="AN91" s="15" t="s">
        <v>725</v>
      </c>
      <c r="AO91" s="15" t="s">
        <v>240</v>
      </c>
      <c r="AP91" s="15" t="str">
        <f>VLOOKUP(AO91,'[1]Conceptos por ambito'!B$11:C$3075,2,0)</f>
        <v>SUELDO BASICO</v>
      </c>
      <c r="AQ91" s="15">
        <v>91121</v>
      </c>
      <c r="AR91" s="15" t="s">
        <v>842</v>
      </c>
      <c r="AS91" s="15" t="s">
        <v>1581</v>
      </c>
      <c r="AT91" s="19">
        <v>100000000</v>
      </c>
    </row>
    <row r="92" spans="1:46" s="11" customFormat="1" ht="15" x14ac:dyDescent="0.25">
      <c r="A92" s="16" t="s">
        <v>2031</v>
      </c>
      <c r="B92" s="17" t="s">
        <v>117</v>
      </c>
      <c r="C92" s="15" t="s">
        <v>118</v>
      </c>
      <c r="D92" s="15" t="s">
        <v>119</v>
      </c>
      <c r="E92" s="14">
        <v>22</v>
      </c>
      <c r="F92" s="15" t="s">
        <v>120</v>
      </c>
      <c r="G92" s="15">
        <v>2201</v>
      </c>
      <c r="H92" s="15" t="s">
        <v>121</v>
      </c>
      <c r="I92" s="14">
        <v>2</v>
      </c>
      <c r="J92" s="15" t="s">
        <v>68</v>
      </c>
      <c r="K92" s="15">
        <v>2201</v>
      </c>
      <c r="L92" s="15" t="s">
        <v>122</v>
      </c>
      <c r="M92" s="15">
        <v>80030001</v>
      </c>
      <c r="N92" s="15" t="s">
        <v>235</v>
      </c>
      <c r="O92" s="15">
        <v>48</v>
      </c>
      <c r="P92" s="15">
        <v>47.62</v>
      </c>
      <c r="Q92" s="15" t="s">
        <v>210</v>
      </c>
      <c r="R92" s="15" t="s">
        <v>236</v>
      </c>
      <c r="S92" s="15">
        <v>220107100</v>
      </c>
      <c r="T92" s="15" t="s">
        <v>236</v>
      </c>
      <c r="U92" s="15">
        <v>17</v>
      </c>
      <c r="V92" s="15">
        <v>17</v>
      </c>
      <c r="W92" s="13">
        <v>2024763640057</v>
      </c>
      <c r="X92" s="20" t="s">
        <v>1448</v>
      </c>
      <c r="Y92" s="15" t="s">
        <v>237</v>
      </c>
      <c r="Z92" s="15">
        <v>2025</v>
      </c>
      <c r="AA92" s="15">
        <v>2027</v>
      </c>
      <c r="AB92" s="15">
        <v>3</v>
      </c>
      <c r="AC92" s="15">
        <v>1</v>
      </c>
      <c r="AD92" s="15">
        <v>2201071</v>
      </c>
      <c r="AE92" s="15" t="s">
        <v>238</v>
      </c>
      <c r="AF92" s="15" t="s">
        <v>241</v>
      </c>
      <c r="AG92" s="15" t="s">
        <v>236</v>
      </c>
      <c r="AH92" s="15">
        <v>17</v>
      </c>
      <c r="AI92" s="15">
        <v>21</v>
      </c>
      <c r="AJ92" s="15" t="s">
        <v>269</v>
      </c>
      <c r="AK92" s="15"/>
      <c r="AL92" s="15" t="s">
        <v>933</v>
      </c>
      <c r="AM92" s="15">
        <v>124101</v>
      </c>
      <c r="AN92" s="15" t="s">
        <v>2000</v>
      </c>
      <c r="AO92" s="15" t="s">
        <v>270</v>
      </c>
      <c r="AP92" s="15" t="str">
        <f>VLOOKUP(AO92,'[1]Conceptos por ambito'!B$11:C$3075,2,0)</f>
        <v>APORTES A LA SEGURIDAD SOCIAL EN SALUD</v>
      </c>
      <c r="AQ92" s="15">
        <v>91121</v>
      </c>
      <c r="AR92" s="15" t="s">
        <v>842</v>
      </c>
      <c r="AS92" s="15" t="s">
        <v>1582</v>
      </c>
      <c r="AT92" s="19">
        <v>446079550</v>
      </c>
    </row>
    <row r="93" spans="1:46" s="11" customFormat="1" ht="15" x14ac:dyDescent="0.25">
      <c r="A93" s="16" t="s">
        <v>2031</v>
      </c>
      <c r="B93" s="17" t="s">
        <v>117</v>
      </c>
      <c r="C93" s="15" t="s">
        <v>118</v>
      </c>
      <c r="D93" s="15" t="s">
        <v>119</v>
      </c>
      <c r="E93" s="14">
        <v>22</v>
      </c>
      <c r="F93" s="15" t="s">
        <v>120</v>
      </c>
      <c r="G93" s="15">
        <v>2201</v>
      </c>
      <c r="H93" s="15" t="s">
        <v>121</v>
      </c>
      <c r="I93" s="14">
        <v>2</v>
      </c>
      <c r="J93" s="15" t="s">
        <v>68</v>
      </c>
      <c r="K93" s="15">
        <v>2201</v>
      </c>
      <c r="L93" s="15" t="s">
        <v>122</v>
      </c>
      <c r="M93" s="15">
        <v>80030001</v>
      </c>
      <c r="N93" s="15" t="s">
        <v>235</v>
      </c>
      <c r="O93" s="15">
        <v>48</v>
      </c>
      <c r="P93" s="15">
        <v>47.62</v>
      </c>
      <c r="Q93" s="15" t="s">
        <v>210</v>
      </c>
      <c r="R93" s="15" t="s">
        <v>236</v>
      </c>
      <c r="S93" s="15">
        <v>220107100</v>
      </c>
      <c r="T93" s="15" t="s">
        <v>236</v>
      </c>
      <c r="U93" s="15">
        <v>17</v>
      </c>
      <c r="V93" s="15">
        <v>17</v>
      </c>
      <c r="W93" s="13">
        <v>2024763640057</v>
      </c>
      <c r="X93" s="20" t="s">
        <v>1448</v>
      </c>
      <c r="Y93" s="15" t="s">
        <v>237</v>
      </c>
      <c r="Z93" s="15">
        <v>2025</v>
      </c>
      <c r="AA93" s="15">
        <v>2027</v>
      </c>
      <c r="AB93" s="15">
        <v>3</v>
      </c>
      <c r="AC93" s="15">
        <v>1</v>
      </c>
      <c r="AD93" s="15">
        <v>2201071</v>
      </c>
      <c r="AE93" s="15" t="s">
        <v>238</v>
      </c>
      <c r="AF93" s="15" t="s">
        <v>241</v>
      </c>
      <c r="AG93" s="15" t="s">
        <v>236</v>
      </c>
      <c r="AH93" s="15">
        <v>17</v>
      </c>
      <c r="AI93" s="15">
        <v>22</v>
      </c>
      <c r="AJ93" s="15" t="s">
        <v>271</v>
      </c>
      <c r="AK93" s="15"/>
      <c r="AL93" s="15" t="s">
        <v>933</v>
      </c>
      <c r="AM93" s="15">
        <v>124101</v>
      </c>
      <c r="AN93" s="15" t="s">
        <v>2000</v>
      </c>
      <c r="AO93" s="15" t="s">
        <v>243</v>
      </c>
      <c r="AP93" s="15" t="str">
        <f>VLOOKUP(AO93,'[1]Conceptos por ambito'!B$11:C$3075,2,0)</f>
        <v>APORTES A LA SEGURIDAD SOCIAL EN PENSIONES</v>
      </c>
      <c r="AQ93" s="15">
        <v>91121</v>
      </c>
      <c r="AR93" s="15" t="s">
        <v>842</v>
      </c>
      <c r="AS93" s="15" t="s">
        <v>1583</v>
      </c>
      <c r="AT93" s="19">
        <v>629757841</v>
      </c>
    </row>
    <row r="94" spans="1:46" s="11" customFormat="1" ht="15" x14ac:dyDescent="0.25">
      <c r="A94" s="16" t="s">
        <v>2031</v>
      </c>
      <c r="B94" s="17" t="s">
        <v>117</v>
      </c>
      <c r="C94" s="15" t="s">
        <v>118</v>
      </c>
      <c r="D94" s="15" t="s">
        <v>119</v>
      </c>
      <c r="E94" s="14">
        <v>22</v>
      </c>
      <c r="F94" s="15" t="s">
        <v>120</v>
      </c>
      <c r="G94" s="15">
        <v>2201</v>
      </c>
      <c r="H94" s="15" t="s">
        <v>121</v>
      </c>
      <c r="I94" s="14">
        <v>2</v>
      </c>
      <c r="J94" s="15" t="s">
        <v>68</v>
      </c>
      <c r="K94" s="15">
        <v>2201</v>
      </c>
      <c r="L94" s="15" t="s">
        <v>122</v>
      </c>
      <c r="M94" s="15">
        <v>80030001</v>
      </c>
      <c r="N94" s="15" t="s">
        <v>235</v>
      </c>
      <c r="O94" s="15">
        <v>48</v>
      </c>
      <c r="P94" s="15">
        <v>47.62</v>
      </c>
      <c r="Q94" s="15" t="s">
        <v>210</v>
      </c>
      <c r="R94" s="15" t="s">
        <v>236</v>
      </c>
      <c r="S94" s="15">
        <v>220107100</v>
      </c>
      <c r="T94" s="15" t="s">
        <v>236</v>
      </c>
      <c r="U94" s="15">
        <v>17</v>
      </c>
      <c r="V94" s="15">
        <v>17</v>
      </c>
      <c r="W94" s="13">
        <v>2024763640057</v>
      </c>
      <c r="X94" s="20" t="s">
        <v>1448</v>
      </c>
      <c r="Y94" s="15" t="s">
        <v>237</v>
      </c>
      <c r="Z94" s="15">
        <v>2025</v>
      </c>
      <c r="AA94" s="15">
        <v>2027</v>
      </c>
      <c r="AB94" s="15">
        <v>3</v>
      </c>
      <c r="AC94" s="15">
        <v>1</v>
      </c>
      <c r="AD94" s="15">
        <v>2201071</v>
      </c>
      <c r="AE94" s="15" t="s">
        <v>238</v>
      </c>
      <c r="AF94" s="15" t="s">
        <v>241</v>
      </c>
      <c r="AG94" s="15" t="s">
        <v>236</v>
      </c>
      <c r="AH94" s="15">
        <v>17</v>
      </c>
      <c r="AI94" s="15">
        <v>23</v>
      </c>
      <c r="AJ94" s="15" t="s">
        <v>272</v>
      </c>
      <c r="AK94" s="15"/>
      <c r="AL94" s="15" t="s">
        <v>933</v>
      </c>
      <c r="AM94" s="15">
        <v>124101</v>
      </c>
      <c r="AN94" s="15" t="s">
        <v>2000</v>
      </c>
      <c r="AO94" s="15" t="s">
        <v>273</v>
      </c>
      <c r="AP94" s="15" t="str">
        <f>VLOOKUP(AO94,'[1]Conceptos por ambito'!B$11:C$3075,2,0)</f>
        <v>APORTES GENERALES AL SISTEMA DE RIESGOS LABORALES</v>
      </c>
      <c r="AQ94" s="15">
        <v>91121</v>
      </c>
      <c r="AR94" s="15" t="s">
        <v>842</v>
      </c>
      <c r="AS94" s="15" t="s">
        <v>1584</v>
      </c>
      <c r="AT94" s="19">
        <v>114074742</v>
      </c>
    </row>
    <row r="95" spans="1:46" s="11" customFormat="1" ht="15" x14ac:dyDescent="0.25">
      <c r="A95" s="16" t="s">
        <v>2031</v>
      </c>
      <c r="B95" s="17" t="s">
        <v>117</v>
      </c>
      <c r="C95" s="15" t="s">
        <v>118</v>
      </c>
      <c r="D95" s="15" t="s">
        <v>119</v>
      </c>
      <c r="E95" s="14">
        <v>22</v>
      </c>
      <c r="F95" s="15" t="s">
        <v>120</v>
      </c>
      <c r="G95" s="15">
        <v>2201</v>
      </c>
      <c r="H95" s="15" t="s">
        <v>121</v>
      </c>
      <c r="I95" s="14">
        <v>2</v>
      </c>
      <c r="J95" s="15" t="s">
        <v>68</v>
      </c>
      <c r="K95" s="15">
        <v>2201</v>
      </c>
      <c r="L95" s="15" t="s">
        <v>122</v>
      </c>
      <c r="M95" s="15">
        <v>80030001</v>
      </c>
      <c r="N95" s="15" t="s">
        <v>235</v>
      </c>
      <c r="O95" s="15">
        <v>48</v>
      </c>
      <c r="P95" s="15">
        <v>47.62</v>
      </c>
      <c r="Q95" s="15" t="s">
        <v>210</v>
      </c>
      <c r="R95" s="15" t="s">
        <v>236</v>
      </c>
      <c r="S95" s="15">
        <v>220107100</v>
      </c>
      <c r="T95" s="15" t="s">
        <v>236</v>
      </c>
      <c r="U95" s="15">
        <v>17</v>
      </c>
      <c r="V95" s="15">
        <v>17</v>
      </c>
      <c r="W95" s="13">
        <v>2024763640057</v>
      </c>
      <c r="X95" s="20" t="s">
        <v>1448</v>
      </c>
      <c r="Y95" s="15" t="s">
        <v>237</v>
      </c>
      <c r="Z95" s="15">
        <v>2025</v>
      </c>
      <c r="AA95" s="15">
        <v>2027</v>
      </c>
      <c r="AB95" s="15">
        <v>3</v>
      </c>
      <c r="AC95" s="15">
        <v>1</v>
      </c>
      <c r="AD95" s="15">
        <v>2201071</v>
      </c>
      <c r="AE95" s="15" t="s">
        <v>238</v>
      </c>
      <c r="AF95" s="15" t="s">
        <v>241</v>
      </c>
      <c r="AG95" s="15" t="s">
        <v>236</v>
      </c>
      <c r="AH95" s="15">
        <v>17</v>
      </c>
      <c r="AI95" s="15">
        <v>24</v>
      </c>
      <c r="AJ95" s="15" t="s">
        <v>274</v>
      </c>
      <c r="AK95" s="15"/>
      <c r="AL95" s="15" t="s">
        <v>933</v>
      </c>
      <c r="AM95" s="15">
        <v>124101</v>
      </c>
      <c r="AN95" s="15" t="s">
        <v>2000</v>
      </c>
      <c r="AO95" s="15" t="s">
        <v>246</v>
      </c>
      <c r="AP95" s="15" t="str">
        <f>VLOOKUP(AO95,'[1]Conceptos por ambito'!B$11:C$3075,2,0)</f>
        <v xml:space="preserve">APORTES DE CESANTIAS </v>
      </c>
      <c r="AQ95" s="15">
        <v>91121</v>
      </c>
      <c r="AR95" s="15" t="s">
        <v>842</v>
      </c>
      <c r="AS95" s="15" t="s">
        <v>1585</v>
      </c>
      <c r="AT95" s="19">
        <v>516658652</v>
      </c>
    </row>
    <row r="96" spans="1:46" s="11" customFormat="1" ht="15" x14ac:dyDescent="0.25">
      <c r="A96" s="16" t="s">
        <v>2031</v>
      </c>
      <c r="B96" s="17" t="s">
        <v>117</v>
      </c>
      <c r="C96" s="15" t="s">
        <v>118</v>
      </c>
      <c r="D96" s="15" t="s">
        <v>119</v>
      </c>
      <c r="E96" s="14">
        <v>22</v>
      </c>
      <c r="F96" s="15" t="s">
        <v>120</v>
      </c>
      <c r="G96" s="15">
        <v>2201</v>
      </c>
      <c r="H96" s="15" t="s">
        <v>121</v>
      </c>
      <c r="I96" s="14">
        <v>2</v>
      </c>
      <c r="J96" s="15" t="s">
        <v>68</v>
      </c>
      <c r="K96" s="15">
        <v>2201</v>
      </c>
      <c r="L96" s="15" t="s">
        <v>122</v>
      </c>
      <c r="M96" s="15">
        <v>80030001</v>
      </c>
      <c r="N96" s="15" t="s">
        <v>235</v>
      </c>
      <c r="O96" s="15">
        <v>48</v>
      </c>
      <c r="P96" s="15">
        <v>47.62</v>
      </c>
      <c r="Q96" s="15" t="s">
        <v>210</v>
      </c>
      <c r="R96" s="15" t="s">
        <v>236</v>
      </c>
      <c r="S96" s="15">
        <v>220107100</v>
      </c>
      <c r="T96" s="15" t="s">
        <v>236</v>
      </c>
      <c r="U96" s="15">
        <v>17</v>
      </c>
      <c r="V96" s="15">
        <v>17</v>
      </c>
      <c r="W96" s="13">
        <v>2024763640057</v>
      </c>
      <c r="X96" s="20" t="s">
        <v>1448</v>
      </c>
      <c r="Y96" s="15" t="s">
        <v>237</v>
      </c>
      <c r="Z96" s="15">
        <v>2025</v>
      </c>
      <c r="AA96" s="15">
        <v>2027</v>
      </c>
      <c r="AB96" s="15">
        <v>3</v>
      </c>
      <c r="AC96" s="15">
        <v>1</v>
      </c>
      <c r="AD96" s="15">
        <v>2201071</v>
      </c>
      <c r="AE96" s="15" t="s">
        <v>238</v>
      </c>
      <c r="AF96" s="15" t="s">
        <v>241</v>
      </c>
      <c r="AG96" s="15" t="s">
        <v>236</v>
      </c>
      <c r="AH96" s="15">
        <v>17</v>
      </c>
      <c r="AI96" s="15">
        <v>25</v>
      </c>
      <c r="AJ96" s="15" t="s">
        <v>275</v>
      </c>
      <c r="AK96" s="15"/>
      <c r="AL96" s="15" t="s">
        <v>933</v>
      </c>
      <c r="AM96" s="15">
        <v>124101</v>
      </c>
      <c r="AN96" s="15" t="s">
        <v>2000</v>
      </c>
      <c r="AO96" s="15" t="s">
        <v>248</v>
      </c>
      <c r="AP96" s="15" t="str">
        <f>VLOOKUP(AO96,'[1]Conceptos por ambito'!B$11:C$3075,2,0)</f>
        <v>APORTES AL SENA</v>
      </c>
      <c r="AQ96" s="15">
        <v>91121</v>
      </c>
      <c r="AR96" s="15" t="s">
        <v>842</v>
      </c>
      <c r="AS96" s="15" t="s">
        <v>1586</v>
      </c>
      <c r="AT96" s="19">
        <v>27940608</v>
      </c>
    </row>
    <row r="97" spans="1:46" s="11" customFormat="1" ht="15" x14ac:dyDescent="0.25">
      <c r="A97" s="16" t="s">
        <v>2031</v>
      </c>
      <c r="B97" s="17" t="s">
        <v>117</v>
      </c>
      <c r="C97" s="15" t="s">
        <v>118</v>
      </c>
      <c r="D97" s="15" t="s">
        <v>119</v>
      </c>
      <c r="E97" s="14">
        <v>22</v>
      </c>
      <c r="F97" s="15" t="s">
        <v>120</v>
      </c>
      <c r="G97" s="15">
        <v>2201</v>
      </c>
      <c r="H97" s="15" t="s">
        <v>121</v>
      </c>
      <c r="I97" s="14">
        <v>2</v>
      </c>
      <c r="J97" s="15" t="s">
        <v>68</v>
      </c>
      <c r="K97" s="15">
        <v>2201</v>
      </c>
      <c r="L97" s="15" t="s">
        <v>122</v>
      </c>
      <c r="M97" s="15">
        <v>80030001</v>
      </c>
      <c r="N97" s="15" t="s">
        <v>235</v>
      </c>
      <c r="O97" s="15">
        <v>48</v>
      </c>
      <c r="P97" s="15">
        <v>47.62</v>
      </c>
      <c r="Q97" s="15" t="s">
        <v>210</v>
      </c>
      <c r="R97" s="15" t="s">
        <v>236</v>
      </c>
      <c r="S97" s="15">
        <v>220107100</v>
      </c>
      <c r="T97" s="15" t="s">
        <v>236</v>
      </c>
      <c r="U97" s="15">
        <v>17</v>
      </c>
      <c r="V97" s="15">
        <v>17</v>
      </c>
      <c r="W97" s="13">
        <v>2024763640057</v>
      </c>
      <c r="X97" s="20" t="s">
        <v>1448</v>
      </c>
      <c r="Y97" s="15" t="s">
        <v>237</v>
      </c>
      <c r="Z97" s="15">
        <v>2025</v>
      </c>
      <c r="AA97" s="15">
        <v>2027</v>
      </c>
      <c r="AB97" s="15">
        <v>3</v>
      </c>
      <c r="AC97" s="15">
        <v>1</v>
      </c>
      <c r="AD97" s="15">
        <v>2201071</v>
      </c>
      <c r="AE97" s="15" t="s">
        <v>238</v>
      </c>
      <c r="AF97" s="15" t="s">
        <v>241</v>
      </c>
      <c r="AG97" s="15" t="s">
        <v>236</v>
      </c>
      <c r="AH97" s="15">
        <v>17</v>
      </c>
      <c r="AI97" s="15">
        <v>26</v>
      </c>
      <c r="AJ97" s="15" t="s">
        <v>276</v>
      </c>
      <c r="AK97" s="15"/>
      <c r="AL97" s="15" t="s">
        <v>933</v>
      </c>
      <c r="AM97" s="15">
        <v>124101</v>
      </c>
      <c r="AN97" s="15" t="s">
        <v>2000</v>
      </c>
      <c r="AO97" s="15" t="s">
        <v>250</v>
      </c>
      <c r="AP97" s="15" t="str">
        <f>VLOOKUP(AO97,'[1]Conceptos por ambito'!B$11:C$3075,2,0)</f>
        <v>APORTES AL ICBF</v>
      </c>
      <c r="AQ97" s="15">
        <v>91121</v>
      </c>
      <c r="AR97" s="15" t="s">
        <v>842</v>
      </c>
      <c r="AS97" s="15" t="s">
        <v>1587</v>
      </c>
      <c r="AT97" s="19">
        <v>167279985</v>
      </c>
    </row>
    <row r="98" spans="1:46" s="11" customFormat="1" ht="15" x14ac:dyDescent="0.25">
      <c r="A98" s="16" t="s">
        <v>2031</v>
      </c>
      <c r="B98" s="17" t="s">
        <v>117</v>
      </c>
      <c r="C98" s="15" t="s">
        <v>118</v>
      </c>
      <c r="D98" s="15" t="s">
        <v>119</v>
      </c>
      <c r="E98" s="14">
        <v>22</v>
      </c>
      <c r="F98" s="15" t="s">
        <v>120</v>
      </c>
      <c r="G98" s="15">
        <v>2201</v>
      </c>
      <c r="H98" s="15" t="s">
        <v>121</v>
      </c>
      <c r="I98" s="14">
        <v>2</v>
      </c>
      <c r="J98" s="15" t="s">
        <v>68</v>
      </c>
      <c r="K98" s="15">
        <v>2201</v>
      </c>
      <c r="L98" s="15" t="s">
        <v>122</v>
      </c>
      <c r="M98" s="15">
        <v>80030001</v>
      </c>
      <c r="N98" s="15" t="s">
        <v>235</v>
      </c>
      <c r="O98" s="15">
        <v>48</v>
      </c>
      <c r="P98" s="15">
        <v>47.62</v>
      </c>
      <c r="Q98" s="15" t="s">
        <v>210</v>
      </c>
      <c r="R98" s="15" t="s">
        <v>236</v>
      </c>
      <c r="S98" s="15">
        <v>220107100</v>
      </c>
      <c r="T98" s="15" t="s">
        <v>236</v>
      </c>
      <c r="U98" s="15">
        <v>17</v>
      </c>
      <c r="V98" s="15">
        <v>17</v>
      </c>
      <c r="W98" s="13">
        <v>2024763640057</v>
      </c>
      <c r="X98" s="20" t="s">
        <v>1448</v>
      </c>
      <c r="Y98" s="15" t="s">
        <v>237</v>
      </c>
      <c r="Z98" s="15">
        <v>2025</v>
      </c>
      <c r="AA98" s="15">
        <v>2027</v>
      </c>
      <c r="AB98" s="15">
        <v>3</v>
      </c>
      <c r="AC98" s="15">
        <v>1</v>
      </c>
      <c r="AD98" s="15">
        <v>2201071</v>
      </c>
      <c r="AE98" s="15" t="s">
        <v>238</v>
      </c>
      <c r="AF98" s="15" t="s">
        <v>241</v>
      </c>
      <c r="AG98" s="15" t="s">
        <v>236</v>
      </c>
      <c r="AH98" s="15">
        <v>17</v>
      </c>
      <c r="AI98" s="15">
        <v>27</v>
      </c>
      <c r="AJ98" s="15" t="s">
        <v>277</v>
      </c>
      <c r="AK98" s="15"/>
      <c r="AL98" s="15" t="s">
        <v>933</v>
      </c>
      <c r="AM98" s="15">
        <v>124101</v>
      </c>
      <c r="AN98" s="15" t="s">
        <v>2000</v>
      </c>
      <c r="AO98" s="15" t="s">
        <v>252</v>
      </c>
      <c r="AP98" s="15" t="str">
        <f>VLOOKUP(AO98,'[1]Conceptos por ambito'!B$11:C$3075,2,0)</f>
        <v>APORTES A LA ESAP</v>
      </c>
      <c r="AQ98" s="15">
        <v>91121</v>
      </c>
      <c r="AR98" s="15" t="s">
        <v>842</v>
      </c>
      <c r="AS98" s="15" t="s">
        <v>1588</v>
      </c>
      <c r="AT98" s="19">
        <v>27940608</v>
      </c>
    </row>
    <row r="99" spans="1:46" s="11" customFormat="1" ht="15" x14ac:dyDescent="0.25">
      <c r="A99" s="16" t="s">
        <v>2031</v>
      </c>
      <c r="B99" s="17" t="s">
        <v>117</v>
      </c>
      <c r="C99" s="15" t="s">
        <v>118</v>
      </c>
      <c r="D99" s="15" t="s">
        <v>119</v>
      </c>
      <c r="E99" s="14">
        <v>22</v>
      </c>
      <c r="F99" s="15" t="s">
        <v>120</v>
      </c>
      <c r="G99" s="15">
        <v>2201</v>
      </c>
      <c r="H99" s="15" t="s">
        <v>121</v>
      </c>
      <c r="I99" s="14">
        <v>2</v>
      </c>
      <c r="J99" s="15" t="s">
        <v>68</v>
      </c>
      <c r="K99" s="15">
        <v>2201</v>
      </c>
      <c r="L99" s="15" t="s">
        <v>122</v>
      </c>
      <c r="M99" s="15">
        <v>80030001</v>
      </c>
      <c r="N99" s="15" t="s">
        <v>235</v>
      </c>
      <c r="O99" s="15">
        <v>48</v>
      </c>
      <c r="P99" s="15">
        <v>47.62</v>
      </c>
      <c r="Q99" s="15" t="s">
        <v>210</v>
      </c>
      <c r="R99" s="15" t="s">
        <v>236</v>
      </c>
      <c r="S99" s="15">
        <v>220107100</v>
      </c>
      <c r="T99" s="15" t="s">
        <v>236</v>
      </c>
      <c r="U99" s="15">
        <v>17</v>
      </c>
      <c r="V99" s="15">
        <v>17</v>
      </c>
      <c r="W99" s="13">
        <v>2024763640057</v>
      </c>
      <c r="X99" s="20" t="s">
        <v>1448</v>
      </c>
      <c r="Y99" s="15" t="s">
        <v>237</v>
      </c>
      <c r="Z99" s="15">
        <v>2025</v>
      </c>
      <c r="AA99" s="15">
        <v>2027</v>
      </c>
      <c r="AB99" s="15">
        <v>3</v>
      </c>
      <c r="AC99" s="15">
        <v>1</v>
      </c>
      <c r="AD99" s="15">
        <v>2201071</v>
      </c>
      <c r="AE99" s="15" t="s">
        <v>238</v>
      </c>
      <c r="AF99" s="15" t="s">
        <v>241</v>
      </c>
      <c r="AG99" s="15" t="s">
        <v>236</v>
      </c>
      <c r="AH99" s="15">
        <v>17</v>
      </c>
      <c r="AI99" s="15">
        <v>28</v>
      </c>
      <c r="AJ99" s="15" t="s">
        <v>278</v>
      </c>
      <c r="AK99" s="15"/>
      <c r="AL99" s="15" t="s">
        <v>933</v>
      </c>
      <c r="AM99" s="15">
        <v>124101</v>
      </c>
      <c r="AN99" s="15" t="s">
        <v>2000</v>
      </c>
      <c r="AO99" s="15" t="s">
        <v>254</v>
      </c>
      <c r="AP99" s="15" t="str">
        <f>VLOOKUP(AO99,'[1]Conceptos por ambito'!B$11:C$3075,2,0)</f>
        <v>APORTES A CAJAS DE COMPENSACION FAMILIAR</v>
      </c>
      <c r="AQ99" s="15">
        <v>91121</v>
      </c>
      <c r="AR99" s="15" t="s">
        <v>842</v>
      </c>
      <c r="AS99" s="15" t="s">
        <v>1589</v>
      </c>
      <c r="AT99" s="19">
        <v>223147519</v>
      </c>
    </row>
    <row r="100" spans="1:46" s="11" customFormat="1" ht="15" x14ac:dyDescent="0.25">
      <c r="A100" s="16" t="s">
        <v>2031</v>
      </c>
      <c r="B100" s="17" t="s">
        <v>117</v>
      </c>
      <c r="C100" s="15" t="s">
        <v>118</v>
      </c>
      <c r="D100" s="15" t="s">
        <v>119</v>
      </c>
      <c r="E100" s="14">
        <v>22</v>
      </c>
      <c r="F100" s="15" t="s">
        <v>120</v>
      </c>
      <c r="G100" s="15">
        <v>2201</v>
      </c>
      <c r="H100" s="15" t="s">
        <v>121</v>
      </c>
      <c r="I100" s="14">
        <v>2</v>
      </c>
      <c r="J100" s="15" t="s">
        <v>68</v>
      </c>
      <c r="K100" s="15">
        <v>2201</v>
      </c>
      <c r="L100" s="15" t="s">
        <v>122</v>
      </c>
      <c r="M100" s="15">
        <v>80030001</v>
      </c>
      <c r="N100" s="15" t="s">
        <v>235</v>
      </c>
      <c r="O100" s="15">
        <v>48</v>
      </c>
      <c r="P100" s="15">
        <v>47.62</v>
      </c>
      <c r="Q100" s="15" t="s">
        <v>210</v>
      </c>
      <c r="R100" s="15" t="s">
        <v>236</v>
      </c>
      <c r="S100" s="15">
        <v>220107100</v>
      </c>
      <c r="T100" s="15" t="s">
        <v>236</v>
      </c>
      <c r="U100" s="15">
        <v>17</v>
      </c>
      <c r="V100" s="15">
        <v>17</v>
      </c>
      <c r="W100" s="13">
        <v>2024763640057</v>
      </c>
      <c r="X100" s="20" t="s">
        <v>1448</v>
      </c>
      <c r="Y100" s="15" t="s">
        <v>237</v>
      </c>
      <c r="Z100" s="15">
        <v>2025</v>
      </c>
      <c r="AA100" s="15">
        <v>2027</v>
      </c>
      <c r="AB100" s="15">
        <v>3</v>
      </c>
      <c r="AC100" s="15">
        <v>1</v>
      </c>
      <c r="AD100" s="15">
        <v>2201071</v>
      </c>
      <c r="AE100" s="15" t="s">
        <v>238</v>
      </c>
      <c r="AF100" s="15" t="s">
        <v>241</v>
      </c>
      <c r="AG100" s="15" t="s">
        <v>236</v>
      </c>
      <c r="AH100" s="15">
        <v>17</v>
      </c>
      <c r="AI100" s="15">
        <v>29</v>
      </c>
      <c r="AJ100" s="15" t="s">
        <v>279</v>
      </c>
      <c r="AK100" s="15"/>
      <c r="AL100" s="15" t="s">
        <v>933</v>
      </c>
      <c r="AM100" s="15">
        <v>124101</v>
      </c>
      <c r="AN100" s="15" t="s">
        <v>2000</v>
      </c>
      <c r="AO100" s="15" t="s">
        <v>256</v>
      </c>
      <c r="AP100" s="15" t="str">
        <f>VLOOKUP(AO100,'[1]Conceptos por ambito'!B$11:C$3075,2,0)</f>
        <v>APORTES A ESCUELAS INDUSTRIALES E INSTITUTOS TECNICOS</v>
      </c>
      <c r="AQ100" s="15">
        <v>91121</v>
      </c>
      <c r="AR100" s="15" t="s">
        <v>842</v>
      </c>
      <c r="AS100" s="15" t="s">
        <v>1590</v>
      </c>
      <c r="AT100" s="19">
        <v>55818838</v>
      </c>
    </row>
    <row r="101" spans="1:46" s="11" customFormat="1" ht="15" x14ac:dyDescent="0.25">
      <c r="A101" s="16" t="s">
        <v>2031</v>
      </c>
      <c r="B101" s="17" t="s">
        <v>117</v>
      </c>
      <c r="C101" s="15" t="s">
        <v>118</v>
      </c>
      <c r="D101" s="15" t="s">
        <v>119</v>
      </c>
      <c r="E101" s="14">
        <v>22</v>
      </c>
      <c r="F101" s="15" t="s">
        <v>120</v>
      </c>
      <c r="G101" s="15">
        <v>2201</v>
      </c>
      <c r="H101" s="15" t="s">
        <v>121</v>
      </c>
      <c r="I101" s="14">
        <v>2</v>
      </c>
      <c r="J101" s="15" t="s">
        <v>68</v>
      </c>
      <c r="K101" s="15">
        <v>2201</v>
      </c>
      <c r="L101" s="15" t="s">
        <v>122</v>
      </c>
      <c r="M101" s="15">
        <v>80030001</v>
      </c>
      <c r="N101" s="15" t="s">
        <v>235</v>
      </c>
      <c r="O101" s="15">
        <v>48</v>
      </c>
      <c r="P101" s="15">
        <v>47.62</v>
      </c>
      <c r="Q101" s="15" t="s">
        <v>210</v>
      </c>
      <c r="R101" s="15" t="s">
        <v>236</v>
      </c>
      <c r="S101" s="15">
        <v>220107100</v>
      </c>
      <c r="T101" s="15" t="s">
        <v>236</v>
      </c>
      <c r="U101" s="15">
        <v>17</v>
      </c>
      <c r="V101" s="15">
        <v>17</v>
      </c>
      <c r="W101" s="13">
        <v>2024763640057</v>
      </c>
      <c r="X101" s="20" t="s">
        <v>1448</v>
      </c>
      <c r="Y101" s="15" t="s">
        <v>237</v>
      </c>
      <c r="Z101" s="15">
        <v>2025</v>
      </c>
      <c r="AA101" s="15">
        <v>2027</v>
      </c>
      <c r="AB101" s="15">
        <v>3</v>
      </c>
      <c r="AC101" s="15">
        <v>1</v>
      </c>
      <c r="AD101" s="15">
        <v>2201071</v>
      </c>
      <c r="AE101" s="15" t="s">
        <v>238</v>
      </c>
      <c r="AF101" s="15" t="s">
        <v>241</v>
      </c>
      <c r="AG101" s="15" t="s">
        <v>236</v>
      </c>
      <c r="AH101" s="15">
        <v>17</v>
      </c>
      <c r="AI101" s="15">
        <v>30</v>
      </c>
      <c r="AJ101" s="15" t="s">
        <v>280</v>
      </c>
      <c r="AK101" s="15"/>
      <c r="AL101" s="15" t="s">
        <v>435</v>
      </c>
      <c r="AM101" s="15">
        <v>121000</v>
      </c>
      <c r="AN101" s="15" t="s">
        <v>725</v>
      </c>
      <c r="AO101" s="15" t="s">
        <v>240</v>
      </c>
      <c r="AP101" s="15" t="str">
        <f>VLOOKUP(AO101,'[1]Conceptos por ambito'!B$11:C$3075,2,0)</f>
        <v>SUELDO BASICO</v>
      </c>
      <c r="AQ101" s="15">
        <v>91121</v>
      </c>
      <c r="AR101" s="15" t="s">
        <v>842</v>
      </c>
      <c r="AS101" s="15" t="s">
        <v>1591</v>
      </c>
      <c r="AT101" s="19">
        <v>500000</v>
      </c>
    </row>
    <row r="102" spans="1:46" s="11" customFormat="1" ht="15" x14ac:dyDescent="0.25">
      <c r="A102" s="16" t="s">
        <v>2031</v>
      </c>
      <c r="B102" s="17" t="s">
        <v>117</v>
      </c>
      <c r="C102" s="15" t="s">
        <v>118</v>
      </c>
      <c r="D102" s="15" t="s">
        <v>119</v>
      </c>
      <c r="E102" s="14">
        <v>22</v>
      </c>
      <c r="F102" s="15" t="s">
        <v>120</v>
      </c>
      <c r="G102" s="15">
        <v>2201</v>
      </c>
      <c r="H102" s="15" t="s">
        <v>121</v>
      </c>
      <c r="I102" s="14">
        <v>2</v>
      </c>
      <c r="J102" s="15" t="s">
        <v>68</v>
      </c>
      <c r="K102" s="15">
        <v>2201</v>
      </c>
      <c r="L102" s="15" t="s">
        <v>122</v>
      </c>
      <c r="M102" s="15">
        <v>80030001</v>
      </c>
      <c r="N102" s="15" t="s">
        <v>235</v>
      </c>
      <c r="O102" s="15">
        <v>48</v>
      </c>
      <c r="P102" s="15">
        <v>47.62</v>
      </c>
      <c r="Q102" s="15" t="s">
        <v>210</v>
      </c>
      <c r="R102" s="15" t="s">
        <v>236</v>
      </c>
      <c r="S102" s="15">
        <v>220107100</v>
      </c>
      <c r="T102" s="15" t="s">
        <v>236</v>
      </c>
      <c r="U102" s="15">
        <v>17</v>
      </c>
      <c r="V102" s="15">
        <v>17</v>
      </c>
      <c r="W102" s="13">
        <v>2024763640057</v>
      </c>
      <c r="X102" s="20" t="s">
        <v>1448</v>
      </c>
      <c r="Y102" s="15" t="s">
        <v>237</v>
      </c>
      <c r="Z102" s="15">
        <v>2025</v>
      </c>
      <c r="AA102" s="15">
        <v>2027</v>
      </c>
      <c r="AB102" s="15">
        <v>3</v>
      </c>
      <c r="AC102" s="15">
        <v>1</v>
      </c>
      <c r="AD102" s="15">
        <v>2201071</v>
      </c>
      <c r="AE102" s="15" t="s">
        <v>238</v>
      </c>
      <c r="AF102" s="15" t="s">
        <v>241</v>
      </c>
      <c r="AG102" s="15" t="s">
        <v>236</v>
      </c>
      <c r="AH102" s="15">
        <v>17</v>
      </c>
      <c r="AI102" s="15">
        <v>31</v>
      </c>
      <c r="AJ102" s="15" t="s">
        <v>281</v>
      </c>
      <c r="AK102" s="15"/>
      <c r="AL102" s="15" t="s">
        <v>933</v>
      </c>
      <c r="AM102" s="15">
        <v>124101</v>
      </c>
      <c r="AN102" s="15" t="s">
        <v>2000</v>
      </c>
      <c r="AO102" s="15" t="s">
        <v>258</v>
      </c>
      <c r="AP102" s="15" t="str">
        <f>VLOOKUP(AO102,'[1]Conceptos por ambito'!B$11:C$3075,2,0)</f>
        <v>PRODUCTOS ALIMENTICIOS, BEBIDAS Y TABACO, TEXTILES, PRENDAS DE VESTIR Y PRODUCTOS DE CUERO</v>
      </c>
      <c r="AQ102" s="15">
        <v>91121</v>
      </c>
      <c r="AR102" s="15" t="s">
        <v>842</v>
      </c>
      <c r="AS102" s="15" t="s">
        <v>1592</v>
      </c>
      <c r="AT102" s="19">
        <v>4487282</v>
      </c>
    </row>
    <row r="103" spans="1:46" s="11" customFormat="1" ht="15" x14ac:dyDescent="0.25">
      <c r="A103" s="16" t="s">
        <v>2031</v>
      </c>
      <c r="B103" s="17" t="s">
        <v>117</v>
      </c>
      <c r="C103" s="15" t="s">
        <v>118</v>
      </c>
      <c r="D103" s="15" t="s">
        <v>119</v>
      </c>
      <c r="E103" s="14">
        <v>22</v>
      </c>
      <c r="F103" s="15" t="s">
        <v>120</v>
      </c>
      <c r="G103" s="15">
        <v>2201</v>
      </c>
      <c r="H103" s="15" t="s">
        <v>121</v>
      </c>
      <c r="I103" s="14">
        <v>2</v>
      </c>
      <c r="J103" s="15" t="s">
        <v>68</v>
      </c>
      <c r="K103" s="15">
        <v>2201</v>
      </c>
      <c r="L103" s="15" t="s">
        <v>122</v>
      </c>
      <c r="M103" s="15">
        <v>80030001</v>
      </c>
      <c r="N103" s="15" t="s">
        <v>235</v>
      </c>
      <c r="O103" s="15">
        <v>48</v>
      </c>
      <c r="P103" s="15">
        <v>47.62</v>
      </c>
      <c r="Q103" s="15" t="s">
        <v>210</v>
      </c>
      <c r="R103" s="15" t="s">
        <v>236</v>
      </c>
      <c r="S103" s="15">
        <v>220107100</v>
      </c>
      <c r="T103" s="15" t="s">
        <v>236</v>
      </c>
      <c r="U103" s="15">
        <v>17</v>
      </c>
      <c r="V103" s="15">
        <v>17</v>
      </c>
      <c r="W103" s="13">
        <v>2024763640057</v>
      </c>
      <c r="X103" s="20" t="s">
        <v>1448</v>
      </c>
      <c r="Y103" s="15" t="s">
        <v>237</v>
      </c>
      <c r="Z103" s="15">
        <v>2025</v>
      </c>
      <c r="AA103" s="15">
        <v>2027</v>
      </c>
      <c r="AB103" s="15">
        <v>3</v>
      </c>
      <c r="AC103" s="15">
        <v>1</v>
      </c>
      <c r="AD103" s="15">
        <v>2201071</v>
      </c>
      <c r="AE103" s="15" t="s">
        <v>238</v>
      </c>
      <c r="AF103" s="15" t="s">
        <v>241</v>
      </c>
      <c r="AG103" s="15" t="s">
        <v>236</v>
      </c>
      <c r="AH103" s="15">
        <v>17</v>
      </c>
      <c r="AI103" s="15">
        <v>32</v>
      </c>
      <c r="AJ103" s="15" t="s">
        <v>282</v>
      </c>
      <c r="AK103" s="15"/>
      <c r="AL103" s="15" t="s">
        <v>435</v>
      </c>
      <c r="AM103" s="13">
        <v>121000</v>
      </c>
      <c r="AN103" s="15" t="s">
        <v>725</v>
      </c>
      <c r="AO103" s="15" t="s">
        <v>57</v>
      </c>
      <c r="AP103" s="15" t="str">
        <f>VLOOKUP(AO103,'[1]Conceptos por ambito'!B$11:C$3075,2,0)</f>
        <v>SERVICIOS PARA LA COMUNIDAD, SOCIALES Y PERSONALES</v>
      </c>
      <c r="AQ103" s="15">
        <v>85330</v>
      </c>
      <c r="AR103" s="15" t="s">
        <v>1471</v>
      </c>
      <c r="AS103" s="15" t="s">
        <v>1593</v>
      </c>
      <c r="AT103" s="19">
        <v>200000000</v>
      </c>
    </row>
    <row r="104" spans="1:46" s="11" customFormat="1" ht="15" x14ac:dyDescent="0.25">
      <c r="A104" s="16" t="s">
        <v>2031</v>
      </c>
      <c r="B104" s="17" t="s">
        <v>117</v>
      </c>
      <c r="C104" s="15" t="s">
        <v>118</v>
      </c>
      <c r="D104" s="15" t="s">
        <v>119</v>
      </c>
      <c r="E104" s="14">
        <v>22</v>
      </c>
      <c r="F104" s="15" t="s">
        <v>120</v>
      </c>
      <c r="G104" s="15">
        <v>2201</v>
      </c>
      <c r="H104" s="15" t="s">
        <v>121</v>
      </c>
      <c r="I104" s="14">
        <v>2</v>
      </c>
      <c r="J104" s="15" t="s">
        <v>68</v>
      </c>
      <c r="K104" s="15">
        <v>2201</v>
      </c>
      <c r="L104" s="15" t="s">
        <v>122</v>
      </c>
      <c r="M104" s="15">
        <v>80030001</v>
      </c>
      <c r="N104" s="15" t="s">
        <v>235</v>
      </c>
      <c r="O104" s="15">
        <v>48</v>
      </c>
      <c r="P104" s="15">
        <v>47.62</v>
      </c>
      <c r="Q104" s="15" t="s">
        <v>210</v>
      </c>
      <c r="R104" s="15" t="s">
        <v>236</v>
      </c>
      <c r="S104" s="15">
        <v>220107100</v>
      </c>
      <c r="T104" s="15" t="s">
        <v>236</v>
      </c>
      <c r="U104" s="15">
        <v>17</v>
      </c>
      <c r="V104" s="15">
        <v>17</v>
      </c>
      <c r="W104" s="13">
        <v>2024763640057</v>
      </c>
      <c r="X104" s="20" t="s">
        <v>1448</v>
      </c>
      <c r="Y104" s="15" t="s">
        <v>237</v>
      </c>
      <c r="Z104" s="15">
        <v>2025</v>
      </c>
      <c r="AA104" s="15">
        <v>2027</v>
      </c>
      <c r="AB104" s="15">
        <v>3</v>
      </c>
      <c r="AC104" s="15">
        <v>1</v>
      </c>
      <c r="AD104" s="15">
        <v>2201071</v>
      </c>
      <c r="AE104" s="15" t="s">
        <v>238</v>
      </c>
      <c r="AF104" s="15" t="s">
        <v>241</v>
      </c>
      <c r="AG104" s="15" t="s">
        <v>236</v>
      </c>
      <c r="AH104" s="15">
        <v>17</v>
      </c>
      <c r="AI104" s="15">
        <v>32</v>
      </c>
      <c r="AJ104" s="15" t="s">
        <v>282</v>
      </c>
      <c r="AK104" s="15"/>
      <c r="AL104" s="15" t="s">
        <v>933</v>
      </c>
      <c r="AM104" s="13">
        <v>124101</v>
      </c>
      <c r="AN104" s="15" t="s">
        <v>2000</v>
      </c>
      <c r="AO104" s="15" t="s">
        <v>57</v>
      </c>
      <c r="AP104" s="15" t="str">
        <f>VLOOKUP(AO104,'[1]Conceptos por ambito'!B$11:C$3075,2,0)</f>
        <v>SERVICIOS PARA LA COMUNIDAD, SOCIALES Y PERSONALES</v>
      </c>
      <c r="AQ104" s="15">
        <v>85330</v>
      </c>
      <c r="AR104" s="15" t="s">
        <v>1471</v>
      </c>
      <c r="AS104" s="15" t="s">
        <v>1594</v>
      </c>
      <c r="AT104" s="19">
        <v>1100000000</v>
      </c>
    </row>
    <row r="105" spans="1:46" s="11" customFormat="1" ht="15" x14ac:dyDescent="0.25">
      <c r="A105" s="16" t="s">
        <v>2031</v>
      </c>
      <c r="B105" s="17" t="s">
        <v>117</v>
      </c>
      <c r="C105" s="15" t="s">
        <v>118</v>
      </c>
      <c r="D105" s="15" t="s">
        <v>119</v>
      </c>
      <c r="E105" s="14">
        <v>22</v>
      </c>
      <c r="F105" s="15" t="s">
        <v>120</v>
      </c>
      <c r="G105" s="15">
        <v>2201</v>
      </c>
      <c r="H105" s="15" t="s">
        <v>121</v>
      </c>
      <c r="I105" s="14">
        <v>2</v>
      </c>
      <c r="J105" s="15" t="s">
        <v>68</v>
      </c>
      <c r="K105" s="15">
        <v>2201</v>
      </c>
      <c r="L105" s="15" t="s">
        <v>122</v>
      </c>
      <c r="M105" s="15">
        <v>80030001</v>
      </c>
      <c r="N105" s="15" t="s">
        <v>235</v>
      </c>
      <c r="O105" s="15">
        <v>48</v>
      </c>
      <c r="P105" s="15">
        <v>47.62</v>
      </c>
      <c r="Q105" s="15" t="s">
        <v>210</v>
      </c>
      <c r="R105" s="15" t="s">
        <v>236</v>
      </c>
      <c r="S105" s="15">
        <v>220107100</v>
      </c>
      <c r="T105" s="15" t="s">
        <v>236</v>
      </c>
      <c r="U105" s="15">
        <v>17</v>
      </c>
      <c r="V105" s="15">
        <v>17</v>
      </c>
      <c r="W105" s="13">
        <v>2024763640057</v>
      </c>
      <c r="X105" s="20" t="s">
        <v>1448</v>
      </c>
      <c r="Y105" s="15" t="s">
        <v>237</v>
      </c>
      <c r="Z105" s="15">
        <v>2025</v>
      </c>
      <c r="AA105" s="15">
        <v>2027</v>
      </c>
      <c r="AB105" s="15">
        <v>3</v>
      </c>
      <c r="AC105" s="15">
        <v>1</v>
      </c>
      <c r="AD105" s="15">
        <v>2201071</v>
      </c>
      <c r="AE105" s="15" t="s">
        <v>238</v>
      </c>
      <c r="AF105" s="15" t="s">
        <v>241</v>
      </c>
      <c r="AG105" s="15" t="s">
        <v>236</v>
      </c>
      <c r="AH105" s="15">
        <v>17</v>
      </c>
      <c r="AI105" s="15">
        <v>33</v>
      </c>
      <c r="AJ105" s="15" t="s">
        <v>283</v>
      </c>
      <c r="AK105" s="15"/>
      <c r="AL105" s="15" t="s">
        <v>435</v>
      </c>
      <c r="AM105" s="15">
        <v>121000</v>
      </c>
      <c r="AN105" s="15" t="s">
        <v>725</v>
      </c>
      <c r="AO105" s="15" t="s">
        <v>57</v>
      </c>
      <c r="AP105" s="15" t="str">
        <f>VLOOKUP(AO105,'[1]Conceptos por ambito'!B$11:C$3075,2,0)</f>
        <v>SERVICIOS PARA LA COMUNIDAD, SOCIALES Y PERSONALES</v>
      </c>
      <c r="AQ105" s="15">
        <v>85250</v>
      </c>
      <c r="AR105" s="15" t="s">
        <v>1472</v>
      </c>
      <c r="AS105" s="15" t="s">
        <v>1595</v>
      </c>
      <c r="AT105" s="19">
        <v>100000</v>
      </c>
    </row>
    <row r="106" spans="1:46" s="11" customFormat="1" ht="15" x14ac:dyDescent="0.25">
      <c r="A106" s="16" t="s">
        <v>2031</v>
      </c>
      <c r="B106" s="17" t="s">
        <v>117</v>
      </c>
      <c r="C106" s="15" t="s">
        <v>118</v>
      </c>
      <c r="D106" s="15" t="s">
        <v>119</v>
      </c>
      <c r="E106" s="14">
        <v>22</v>
      </c>
      <c r="F106" s="15" t="s">
        <v>120</v>
      </c>
      <c r="G106" s="15">
        <v>2201</v>
      </c>
      <c r="H106" s="15" t="s">
        <v>121</v>
      </c>
      <c r="I106" s="14">
        <v>2</v>
      </c>
      <c r="J106" s="15" t="s">
        <v>68</v>
      </c>
      <c r="K106" s="15">
        <v>2201</v>
      </c>
      <c r="L106" s="15" t="s">
        <v>122</v>
      </c>
      <c r="M106" s="15">
        <v>80030001</v>
      </c>
      <c r="N106" s="15" t="s">
        <v>235</v>
      </c>
      <c r="O106" s="15">
        <v>48</v>
      </c>
      <c r="P106" s="15">
        <v>47.62</v>
      </c>
      <c r="Q106" s="15" t="s">
        <v>210</v>
      </c>
      <c r="R106" s="15" t="s">
        <v>236</v>
      </c>
      <c r="S106" s="15">
        <v>220107100</v>
      </c>
      <c r="T106" s="15" t="s">
        <v>236</v>
      </c>
      <c r="U106" s="15">
        <v>17</v>
      </c>
      <c r="V106" s="15">
        <v>17</v>
      </c>
      <c r="W106" s="13">
        <v>2024763640057</v>
      </c>
      <c r="X106" s="20" t="s">
        <v>1448</v>
      </c>
      <c r="Y106" s="15" t="s">
        <v>237</v>
      </c>
      <c r="Z106" s="15">
        <v>2025</v>
      </c>
      <c r="AA106" s="15">
        <v>2027</v>
      </c>
      <c r="AB106" s="15">
        <v>3</v>
      </c>
      <c r="AC106" s="15">
        <v>1</v>
      </c>
      <c r="AD106" s="15">
        <v>2201071</v>
      </c>
      <c r="AE106" s="15" t="s">
        <v>238</v>
      </c>
      <c r="AF106" s="15" t="s">
        <v>241</v>
      </c>
      <c r="AG106" s="15" t="s">
        <v>236</v>
      </c>
      <c r="AH106" s="15">
        <v>17</v>
      </c>
      <c r="AI106" s="15">
        <v>34</v>
      </c>
      <c r="AJ106" s="15" t="s">
        <v>284</v>
      </c>
      <c r="AK106" s="15"/>
      <c r="AL106" s="15" t="s">
        <v>435</v>
      </c>
      <c r="AM106" s="15">
        <v>121000</v>
      </c>
      <c r="AN106" s="15" t="s">
        <v>725</v>
      </c>
      <c r="AO106" s="15" t="s">
        <v>57</v>
      </c>
      <c r="AP106" s="15" t="str">
        <f>VLOOKUP(AO106,'[1]Conceptos por ambito'!B$11:C$3075,2,0)</f>
        <v>SERVICIOS PARA LA COMUNIDAD, SOCIALES Y PERSONALES</v>
      </c>
      <c r="AQ106" s="15">
        <v>91121</v>
      </c>
      <c r="AR106" s="15" t="s">
        <v>842</v>
      </c>
      <c r="AS106" s="15" t="s">
        <v>1596</v>
      </c>
      <c r="AT106" s="19">
        <v>100000000</v>
      </c>
    </row>
    <row r="107" spans="1:46" s="11" customFormat="1" ht="15" x14ac:dyDescent="0.25">
      <c r="A107" s="16" t="s">
        <v>2031</v>
      </c>
      <c r="B107" s="17" t="s">
        <v>117</v>
      </c>
      <c r="C107" s="15" t="s">
        <v>118</v>
      </c>
      <c r="D107" s="15" t="s">
        <v>119</v>
      </c>
      <c r="E107" s="14">
        <v>22</v>
      </c>
      <c r="F107" s="15" t="s">
        <v>120</v>
      </c>
      <c r="G107" s="15">
        <v>2201</v>
      </c>
      <c r="H107" s="15" t="s">
        <v>121</v>
      </c>
      <c r="I107" s="14">
        <v>2</v>
      </c>
      <c r="J107" s="15" t="s">
        <v>68</v>
      </c>
      <c r="K107" s="15">
        <v>2201</v>
      </c>
      <c r="L107" s="15" t="s">
        <v>122</v>
      </c>
      <c r="M107" s="15">
        <v>80030001</v>
      </c>
      <c r="N107" s="15" t="s">
        <v>235</v>
      </c>
      <c r="O107" s="15">
        <v>48</v>
      </c>
      <c r="P107" s="15">
        <v>47.62</v>
      </c>
      <c r="Q107" s="15" t="s">
        <v>210</v>
      </c>
      <c r="R107" s="15" t="s">
        <v>236</v>
      </c>
      <c r="S107" s="15">
        <v>220107100</v>
      </c>
      <c r="T107" s="15" t="s">
        <v>236</v>
      </c>
      <c r="U107" s="15">
        <v>17</v>
      </c>
      <c r="V107" s="15">
        <v>17</v>
      </c>
      <c r="W107" s="13">
        <v>2024763640057</v>
      </c>
      <c r="X107" s="20" t="s">
        <v>1448</v>
      </c>
      <c r="Y107" s="15" t="s">
        <v>237</v>
      </c>
      <c r="Z107" s="15">
        <v>2025</v>
      </c>
      <c r="AA107" s="15">
        <v>2027</v>
      </c>
      <c r="AB107" s="15">
        <v>3</v>
      </c>
      <c r="AC107" s="15">
        <v>1</v>
      </c>
      <c r="AD107" s="15">
        <v>2201071</v>
      </c>
      <c r="AE107" s="15" t="s">
        <v>238</v>
      </c>
      <c r="AF107" s="15" t="s">
        <v>241</v>
      </c>
      <c r="AG107" s="15" t="s">
        <v>236</v>
      </c>
      <c r="AH107" s="15">
        <v>17</v>
      </c>
      <c r="AI107" s="15">
        <v>35</v>
      </c>
      <c r="AJ107" s="15" t="s">
        <v>285</v>
      </c>
      <c r="AK107" s="15"/>
      <c r="AL107" s="15" t="s">
        <v>933</v>
      </c>
      <c r="AM107" s="15">
        <v>124104</v>
      </c>
      <c r="AN107" s="15" t="s">
        <v>2005</v>
      </c>
      <c r="AO107" s="15" t="s">
        <v>286</v>
      </c>
      <c r="AP107" s="15" t="str">
        <f>VLOOKUP(AO107,'[1]Conceptos por ambito'!B$11:C$3075,2,0)</f>
        <v>FONDOS DE SERVICIOS EDUCATIVOS DE LAS INSTITUCIONES DE PREESCOLAR, BASICA Y MEDIA</v>
      </c>
      <c r="AQ107" s="15">
        <v>91121</v>
      </c>
      <c r="AR107" s="15" t="s">
        <v>842</v>
      </c>
      <c r="AS107" s="15" t="s">
        <v>1597</v>
      </c>
      <c r="AT107" s="19">
        <v>3332706967</v>
      </c>
    </row>
    <row r="108" spans="1:46" s="11" customFormat="1" ht="15" x14ac:dyDescent="0.25">
      <c r="A108" s="16" t="s">
        <v>2031</v>
      </c>
      <c r="B108" s="17" t="s">
        <v>117</v>
      </c>
      <c r="C108" s="15" t="s">
        <v>118</v>
      </c>
      <c r="D108" s="15" t="s">
        <v>119</v>
      </c>
      <c r="E108" s="14">
        <v>22</v>
      </c>
      <c r="F108" s="15" t="s">
        <v>120</v>
      </c>
      <c r="G108" s="15">
        <v>2201</v>
      </c>
      <c r="H108" s="15" t="s">
        <v>121</v>
      </c>
      <c r="I108" s="14">
        <v>2</v>
      </c>
      <c r="J108" s="15" t="s">
        <v>68</v>
      </c>
      <c r="K108" s="15">
        <v>2201</v>
      </c>
      <c r="L108" s="15" t="s">
        <v>122</v>
      </c>
      <c r="M108" s="15">
        <v>80030001</v>
      </c>
      <c r="N108" s="15" t="s">
        <v>235</v>
      </c>
      <c r="O108" s="15">
        <v>48</v>
      </c>
      <c r="P108" s="15">
        <v>47.62</v>
      </c>
      <c r="Q108" s="15" t="s">
        <v>210</v>
      </c>
      <c r="R108" s="15" t="s">
        <v>236</v>
      </c>
      <c r="S108" s="15">
        <v>220107100</v>
      </c>
      <c r="T108" s="15" t="s">
        <v>236</v>
      </c>
      <c r="U108" s="15">
        <v>17</v>
      </c>
      <c r="V108" s="15">
        <v>17</v>
      </c>
      <c r="W108" s="13">
        <v>2024763640057</v>
      </c>
      <c r="X108" s="20" t="s">
        <v>1448</v>
      </c>
      <c r="Y108" s="15" t="s">
        <v>237</v>
      </c>
      <c r="Z108" s="15">
        <v>2025</v>
      </c>
      <c r="AA108" s="15">
        <v>2027</v>
      </c>
      <c r="AB108" s="15">
        <v>3</v>
      </c>
      <c r="AC108" s="15">
        <v>1</v>
      </c>
      <c r="AD108" s="15">
        <v>2201071</v>
      </c>
      <c r="AE108" s="15" t="s">
        <v>238</v>
      </c>
      <c r="AF108" s="15" t="s">
        <v>241</v>
      </c>
      <c r="AG108" s="15" t="s">
        <v>236</v>
      </c>
      <c r="AH108" s="15">
        <v>17</v>
      </c>
      <c r="AI108" s="15">
        <v>45</v>
      </c>
      <c r="AJ108" s="15" t="s">
        <v>287</v>
      </c>
      <c r="AK108" s="15"/>
      <c r="AL108" s="15" t="s">
        <v>933</v>
      </c>
      <c r="AM108" s="13">
        <v>124101</v>
      </c>
      <c r="AN108" s="15" t="s">
        <v>2000</v>
      </c>
      <c r="AO108" s="15" t="s">
        <v>198</v>
      </c>
      <c r="AP108" s="15" t="str">
        <f>VLOOKUP(AO108,'[1]Conceptos por ambito'!B$11:C$3075,2,0)</f>
        <v>OTROS BIENES TRANSPORTABLES EXCEPTO PRODUCTOS METALICOS, MAQUINARIA Y EQUIPO</v>
      </c>
      <c r="AQ108" s="15">
        <v>91121</v>
      </c>
      <c r="AR108" s="15" t="s">
        <v>842</v>
      </c>
      <c r="AS108" s="15" t="s">
        <v>1598</v>
      </c>
      <c r="AT108" s="19">
        <v>414737287</v>
      </c>
    </row>
    <row r="109" spans="1:46" s="11" customFormat="1" ht="15" x14ac:dyDescent="0.25">
      <c r="A109" s="16" t="s">
        <v>2031</v>
      </c>
      <c r="B109" s="17" t="s">
        <v>117</v>
      </c>
      <c r="C109" s="15" t="s">
        <v>118</v>
      </c>
      <c r="D109" s="15" t="s">
        <v>119</v>
      </c>
      <c r="E109" s="14">
        <v>22</v>
      </c>
      <c r="F109" s="15" t="s">
        <v>120</v>
      </c>
      <c r="G109" s="15">
        <v>2201</v>
      </c>
      <c r="H109" s="15" t="s">
        <v>121</v>
      </c>
      <c r="I109" s="14">
        <v>2</v>
      </c>
      <c r="J109" s="15" t="s">
        <v>68</v>
      </c>
      <c r="K109" s="15">
        <v>2201</v>
      </c>
      <c r="L109" s="15" t="s">
        <v>138</v>
      </c>
      <c r="M109" s="15">
        <v>80030001</v>
      </c>
      <c r="N109" s="15" t="s">
        <v>235</v>
      </c>
      <c r="O109" s="15">
        <v>48</v>
      </c>
      <c r="P109" s="15">
        <v>47.62</v>
      </c>
      <c r="Q109" s="15" t="s">
        <v>288</v>
      </c>
      <c r="R109" s="15" t="s">
        <v>176</v>
      </c>
      <c r="S109" s="15">
        <v>220100600</v>
      </c>
      <c r="T109" s="15" t="s">
        <v>176</v>
      </c>
      <c r="U109" s="15">
        <v>20200</v>
      </c>
      <c r="V109" s="15">
        <v>20000</v>
      </c>
      <c r="W109" s="13">
        <v>2024763640057</v>
      </c>
      <c r="X109" s="20" t="s">
        <v>1448</v>
      </c>
      <c r="Y109" s="15" t="s">
        <v>237</v>
      </c>
      <c r="Z109" s="15">
        <v>2025</v>
      </c>
      <c r="AA109" s="15">
        <v>2027</v>
      </c>
      <c r="AB109" s="15">
        <v>3</v>
      </c>
      <c r="AC109" s="15">
        <v>2</v>
      </c>
      <c r="AD109" s="15">
        <v>2201006</v>
      </c>
      <c r="AE109" s="15" t="s">
        <v>177</v>
      </c>
      <c r="AF109" s="15">
        <v>220100600</v>
      </c>
      <c r="AG109" s="15" t="s">
        <v>176</v>
      </c>
      <c r="AH109" s="15">
        <v>17</v>
      </c>
      <c r="AI109" s="15">
        <v>36</v>
      </c>
      <c r="AJ109" s="15" t="s">
        <v>289</v>
      </c>
      <c r="AK109" s="15"/>
      <c r="AL109" s="15" t="s">
        <v>435</v>
      </c>
      <c r="AM109" s="15">
        <v>121000</v>
      </c>
      <c r="AN109" s="15" t="s">
        <v>725</v>
      </c>
      <c r="AO109" s="15" t="s">
        <v>290</v>
      </c>
      <c r="AP109" s="15" t="str">
        <f>VLOOKUP(AO109,'[1]Conceptos por ambito'!B$11:C$3075,2,0)</f>
        <v>COMERCIO Y DISTRIBUCION; ALOJAMIENTO; SERVICIOS DE SUMINISTRO DE COMIDAS Y BEBIDAS; SERVICIOS DE TRANSPORTE; Y SERVICIOS DE DISTRIBUCION DE ELECTRICIDAD, GAS Y AGUA</v>
      </c>
      <c r="AQ109" s="15">
        <v>91121</v>
      </c>
      <c r="AR109" s="15" t="s">
        <v>842</v>
      </c>
      <c r="AS109" s="15" t="s">
        <v>1599</v>
      </c>
      <c r="AT109" s="19">
        <v>0</v>
      </c>
    </row>
    <row r="110" spans="1:46" s="11" customFormat="1" ht="15" x14ac:dyDescent="0.25">
      <c r="A110" s="16" t="s">
        <v>2031</v>
      </c>
      <c r="B110" s="17" t="s">
        <v>117</v>
      </c>
      <c r="C110" s="15" t="s">
        <v>118</v>
      </c>
      <c r="D110" s="15" t="s">
        <v>119</v>
      </c>
      <c r="E110" s="14">
        <v>22</v>
      </c>
      <c r="F110" s="15" t="s">
        <v>120</v>
      </c>
      <c r="G110" s="15">
        <v>2201</v>
      </c>
      <c r="H110" s="15" t="s">
        <v>121</v>
      </c>
      <c r="I110" s="14">
        <v>2</v>
      </c>
      <c r="J110" s="15" t="s">
        <v>68</v>
      </c>
      <c r="K110" s="15">
        <v>2201</v>
      </c>
      <c r="L110" s="15" t="s">
        <v>138</v>
      </c>
      <c r="M110" s="15">
        <v>80030001</v>
      </c>
      <c r="N110" s="15" t="s">
        <v>235</v>
      </c>
      <c r="O110" s="15">
        <v>48</v>
      </c>
      <c r="P110" s="15">
        <v>47.62</v>
      </c>
      <c r="Q110" s="15" t="s">
        <v>288</v>
      </c>
      <c r="R110" s="15" t="s">
        <v>176</v>
      </c>
      <c r="S110" s="15">
        <v>220100600</v>
      </c>
      <c r="T110" s="15" t="s">
        <v>176</v>
      </c>
      <c r="U110" s="15">
        <v>20200</v>
      </c>
      <c r="V110" s="15">
        <v>20000</v>
      </c>
      <c r="W110" s="13">
        <v>2024763640057</v>
      </c>
      <c r="X110" s="20" t="s">
        <v>1448</v>
      </c>
      <c r="Y110" s="15" t="s">
        <v>237</v>
      </c>
      <c r="Z110" s="15">
        <v>2025</v>
      </c>
      <c r="AA110" s="15">
        <v>2027</v>
      </c>
      <c r="AB110" s="15">
        <v>3</v>
      </c>
      <c r="AC110" s="15">
        <v>2</v>
      </c>
      <c r="AD110" s="15">
        <v>2201006</v>
      </c>
      <c r="AE110" s="15" t="s">
        <v>177</v>
      </c>
      <c r="AF110" s="15">
        <v>220100600</v>
      </c>
      <c r="AG110" s="15" t="s">
        <v>176</v>
      </c>
      <c r="AH110" s="15">
        <v>17</v>
      </c>
      <c r="AI110" s="15">
        <v>37</v>
      </c>
      <c r="AJ110" s="15" t="s">
        <v>291</v>
      </c>
      <c r="AK110" s="15"/>
      <c r="AL110" s="15" t="s">
        <v>435</v>
      </c>
      <c r="AM110" s="15">
        <v>121000</v>
      </c>
      <c r="AN110" s="15" t="s">
        <v>725</v>
      </c>
      <c r="AO110" s="15" t="s">
        <v>60</v>
      </c>
      <c r="AP110" s="15" t="str">
        <f>VLOOKUP(AO110,'[1]Conceptos por ambito'!B$11:C$3075,2,0)</f>
        <v xml:space="preserve">SERVICIOS PRESTADOS A LAS EMPRESAS Y SERVICIOS DE PRODUCCION </v>
      </c>
      <c r="AQ110" s="15">
        <v>91121</v>
      </c>
      <c r="AR110" s="15" t="s">
        <v>842</v>
      </c>
      <c r="AS110" s="15" t="s">
        <v>1600</v>
      </c>
      <c r="AT110" s="19">
        <v>300000000</v>
      </c>
    </row>
    <row r="111" spans="1:46" s="11" customFormat="1" ht="15" x14ac:dyDescent="0.25">
      <c r="A111" s="16" t="s">
        <v>2031</v>
      </c>
      <c r="B111" s="17" t="s">
        <v>117</v>
      </c>
      <c r="C111" s="15" t="s">
        <v>118</v>
      </c>
      <c r="D111" s="15" t="s">
        <v>119</v>
      </c>
      <c r="E111" s="14">
        <v>22</v>
      </c>
      <c r="F111" s="15" t="s">
        <v>120</v>
      </c>
      <c r="G111" s="15">
        <v>2201</v>
      </c>
      <c r="H111" s="15" t="s">
        <v>121</v>
      </c>
      <c r="I111" s="14">
        <v>2</v>
      </c>
      <c r="J111" s="15" t="s">
        <v>68</v>
      </c>
      <c r="K111" s="15">
        <v>2201</v>
      </c>
      <c r="L111" s="15" t="s">
        <v>138</v>
      </c>
      <c r="M111" s="15">
        <v>80030001</v>
      </c>
      <c r="N111" s="15" t="s">
        <v>235</v>
      </c>
      <c r="O111" s="15">
        <v>48</v>
      </c>
      <c r="P111" s="15">
        <v>47.62</v>
      </c>
      <c r="Q111" s="15" t="s">
        <v>288</v>
      </c>
      <c r="R111" s="15" t="s">
        <v>176</v>
      </c>
      <c r="S111" s="15">
        <v>220100600</v>
      </c>
      <c r="T111" s="15" t="s">
        <v>176</v>
      </c>
      <c r="U111" s="15">
        <v>20200</v>
      </c>
      <c r="V111" s="15">
        <v>20000</v>
      </c>
      <c r="W111" s="13">
        <v>2024763640057</v>
      </c>
      <c r="X111" s="20" t="s">
        <v>1448</v>
      </c>
      <c r="Y111" s="15" t="s">
        <v>237</v>
      </c>
      <c r="Z111" s="15">
        <v>2025</v>
      </c>
      <c r="AA111" s="15">
        <v>2027</v>
      </c>
      <c r="AB111" s="15">
        <v>3</v>
      </c>
      <c r="AC111" s="15">
        <v>2</v>
      </c>
      <c r="AD111" s="15">
        <v>2201006</v>
      </c>
      <c r="AE111" s="15" t="s">
        <v>177</v>
      </c>
      <c r="AF111" s="15">
        <v>220100600</v>
      </c>
      <c r="AG111" s="15" t="s">
        <v>176</v>
      </c>
      <c r="AH111" s="15">
        <v>17</v>
      </c>
      <c r="AI111" s="15">
        <v>37</v>
      </c>
      <c r="AJ111" s="15" t="s">
        <v>291</v>
      </c>
      <c r="AK111" s="15"/>
      <c r="AL111" s="15" t="s">
        <v>933</v>
      </c>
      <c r="AM111" s="13">
        <v>124101</v>
      </c>
      <c r="AN111" s="15" t="s">
        <v>2000</v>
      </c>
      <c r="AO111" s="15" t="s">
        <v>60</v>
      </c>
      <c r="AP111" s="15" t="str">
        <f>VLOOKUP(AO111,'[1]Conceptos por ambito'!B$11:C$3075,2,0)</f>
        <v xml:space="preserve">SERVICIOS PRESTADOS A LAS EMPRESAS Y SERVICIOS DE PRODUCCION </v>
      </c>
      <c r="AQ111" s="15">
        <v>91121</v>
      </c>
      <c r="AR111" s="15" t="s">
        <v>842</v>
      </c>
      <c r="AS111" s="15" t="s">
        <v>1601</v>
      </c>
      <c r="AT111" s="19">
        <v>425835226</v>
      </c>
    </row>
    <row r="112" spans="1:46" s="11" customFormat="1" ht="15" x14ac:dyDescent="0.25">
      <c r="A112" s="16" t="s">
        <v>2031</v>
      </c>
      <c r="B112" s="17" t="s">
        <v>117</v>
      </c>
      <c r="C112" s="15" t="s">
        <v>118</v>
      </c>
      <c r="D112" s="15" t="s">
        <v>119</v>
      </c>
      <c r="E112" s="14">
        <v>22</v>
      </c>
      <c r="F112" s="15" t="s">
        <v>120</v>
      </c>
      <c r="G112" s="15">
        <v>2201</v>
      </c>
      <c r="H112" s="15" t="s">
        <v>121</v>
      </c>
      <c r="I112" s="14">
        <v>2</v>
      </c>
      <c r="J112" s="15" t="s">
        <v>68</v>
      </c>
      <c r="K112" s="15">
        <v>2201</v>
      </c>
      <c r="L112" s="15" t="s">
        <v>138</v>
      </c>
      <c r="M112" s="15">
        <v>80030001</v>
      </c>
      <c r="N112" s="15" t="s">
        <v>235</v>
      </c>
      <c r="O112" s="15">
        <v>48</v>
      </c>
      <c r="P112" s="15">
        <v>47.62</v>
      </c>
      <c r="Q112" s="15" t="s">
        <v>288</v>
      </c>
      <c r="R112" s="15" t="s">
        <v>176</v>
      </c>
      <c r="S112" s="15">
        <v>220100600</v>
      </c>
      <c r="T112" s="15" t="s">
        <v>176</v>
      </c>
      <c r="U112" s="15">
        <v>20200</v>
      </c>
      <c r="V112" s="15">
        <v>20000</v>
      </c>
      <c r="W112" s="13">
        <v>2024763640057</v>
      </c>
      <c r="X112" s="20" t="s">
        <v>1448</v>
      </c>
      <c r="Y112" s="15" t="s">
        <v>237</v>
      </c>
      <c r="Z112" s="15">
        <v>2025</v>
      </c>
      <c r="AA112" s="15">
        <v>2027</v>
      </c>
      <c r="AB112" s="15">
        <v>3</v>
      </c>
      <c r="AC112" s="15">
        <v>2</v>
      </c>
      <c r="AD112" s="15">
        <v>2201006</v>
      </c>
      <c r="AE112" s="15" t="s">
        <v>177</v>
      </c>
      <c r="AF112" s="15">
        <v>220100600</v>
      </c>
      <c r="AG112" s="15" t="s">
        <v>176</v>
      </c>
      <c r="AH112" s="15">
        <v>17</v>
      </c>
      <c r="AI112" s="15">
        <v>38</v>
      </c>
      <c r="AJ112" s="15" t="s">
        <v>292</v>
      </c>
      <c r="AK112" s="15"/>
      <c r="AL112" s="15" t="s">
        <v>435</v>
      </c>
      <c r="AM112" s="15">
        <v>121000</v>
      </c>
      <c r="AN112" s="15" t="s">
        <v>725</v>
      </c>
      <c r="AO112" s="15" t="s">
        <v>60</v>
      </c>
      <c r="AP112" s="15" t="str">
        <f>VLOOKUP(AO112,'[1]Conceptos por ambito'!B$11:C$3075,2,0)</f>
        <v xml:space="preserve">SERVICIOS PRESTADOS A LAS EMPRESAS Y SERVICIOS DE PRODUCCION </v>
      </c>
      <c r="AQ112" s="15">
        <v>91121</v>
      </c>
      <c r="AR112" s="15" t="s">
        <v>842</v>
      </c>
      <c r="AS112" s="15" t="s">
        <v>1602</v>
      </c>
      <c r="AT112" s="19">
        <v>0</v>
      </c>
    </row>
    <row r="113" spans="1:46" s="11" customFormat="1" ht="15" x14ac:dyDescent="0.25">
      <c r="A113" s="16" t="s">
        <v>2031</v>
      </c>
      <c r="B113" s="17" t="s">
        <v>117</v>
      </c>
      <c r="C113" s="15" t="s">
        <v>118</v>
      </c>
      <c r="D113" s="15" t="s">
        <v>119</v>
      </c>
      <c r="E113" s="14">
        <v>22</v>
      </c>
      <c r="F113" s="15" t="s">
        <v>120</v>
      </c>
      <c r="G113" s="15">
        <v>2201</v>
      </c>
      <c r="H113" s="15" t="s">
        <v>121</v>
      </c>
      <c r="I113" s="14">
        <v>2</v>
      </c>
      <c r="J113" s="15" t="s">
        <v>68</v>
      </c>
      <c r="K113" s="15">
        <v>2201</v>
      </c>
      <c r="L113" s="15" t="s">
        <v>122</v>
      </c>
      <c r="M113" s="15">
        <v>80030001</v>
      </c>
      <c r="N113" s="15" t="s">
        <v>235</v>
      </c>
      <c r="O113" s="15">
        <v>48</v>
      </c>
      <c r="P113" s="15">
        <v>47.62</v>
      </c>
      <c r="Q113" s="15" t="s">
        <v>288</v>
      </c>
      <c r="R113" s="15" t="s">
        <v>293</v>
      </c>
      <c r="S113" s="15">
        <v>220104300</v>
      </c>
      <c r="T113" s="15" t="s">
        <v>293</v>
      </c>
      <c r="U113" s="15">
        <v>20200</v>
      </c>
      <c r="V113" s="15">
        <v>20000</v>
      </c>
      <c r="W113" s="13">
        <v>2024763640057</v>
      </c>
      <c r="X113" s="20" t="s">
        <v>1448</v>
      </c>
      <c r="Y113" s="15" t="s">
        <v>237</v>
      </c>
      <c r="Z113" s="15">
        <v>2025</v>
      </c>
      <c r="AA113" s="15">
        <v>2027</v>
      </c>
      <c r="AB113" s="15">
        <v>3</v>
      </c>
      <c r="AC113" s="15">
        <v>3</v>
      </c>
      <c r="AD113" s="15">
        <v>2201043</v>
      </c>
      <c r="AE113" s="15" t="s">
        <v>294</v>
      </c>
      <c r="AF113" s="15">
        <v>220104300</v>
      </c>
      <c r="AG113" s="15" t="s">
        <v>293</v>
      </c>
      <c r="AH113" s="15">
        <v>20000</v>
      </c>
      <c r="AI113" s="15">
        <v>39</v>
      </c>
      <c r="AJ113" s="15" t="s">
        <v>295</v>
      </c>
      <c r="AK113" s="15"/>
      <c r="AL113" s="15" t="s">
        <v>933</v>
      </c>
      <c r="AM113" s="13">
        <v>124103</v>
      </c>
      <c r="AN113" s="15" t="s">
        <v>2001</v>
      </c>
      <c r="AO113" s="15" t="s">
        <v>290</v>
      </c>
      <c r="AP113" s="15" t="str">
        <f>VLOOKUP(AO113,'[1]Conceptos por ambito'!B$11:C$3075,2,0)</f>
        <v>COMERCIO Y DISTRIBUCION; ALOJAMIENTO; SERVICIOS DE SUMINISTRO DE COMIDAS Y BEBIDAS; SERVICIOS DE TRANSPORTE; Y SERVICIOS DE DISTRIBUCION DE ELECTRICIDAD, GAS Y AGUA</v>
      </c>
      <c r="AQ113" s="15">
        <v>91121</v>
      </c>
      <c r="AR113" s="15" t="s">
        <v>842</v>
      </c>
      <c r="AS113" s="15" t="s">
        <v>1603</v>
      </c>
      <c r="AT113" s="19">
        <v>432066309</v>
      </c>
    </row>
    <row r="114" spans="1:46" s="11" customFormat="1" ht="15" x14ac:dyDescent="0.25">
      <c r="A114" s="16" t="s">
        <v>2031</v>
      </c>
      <c r="B114" s="17" t="s">
        <v>117</v>
      </c>
      <c r="C114" s="15" t="s">
        <v>118</v>
      </c>
      <c r="D114" s="15" t="s">
        <v>119</v>
      </c>
      <c r="E114" s="14">
        <v>22</v>
      </c>
      <c r="F114" s="15" t="s">
        <v>120</v>
      </c>
      <c r="G114" s="15">
        <v>2201</v>
      </c>
      <c r="H114" s="15" t="s">
        <v>121</v>
      </c>
      <c r="I114" s="14">
        <v>2</v>
      </c>
      <c r="J114" s="15" t="s">
        <v>68</v>
      </c>
      <c r="K114" s="15">
        <v>2201</v>
      </c>
      <c r="L114" s="15" t="s">
        <v>122</v>
      </c>
      <c r="M114" s="15">
        <v>80030001</v>
      </c>
      <c r="N114" s="15" t="s">
        <v>235</v>
      </c>
      <c r="O114" s="15">
        <v>48</v>
      </c>
      <c r="P114" s="15">
        <v>47.62</v>
      </c>
      <c r="Q114" s="15" t="s">
        <v>288</v>
      </c>
      <c r="R114" s="15" t="s">
        <v>293</v>
      </c>
      <c r="S114" s="15">
        <v>220104300</v>
      </c>
      <c r="T114" s="15" t="s">
        <v>293</v>
      </c>
      <c r="U114" s="15">
        <v>20200</v>
      </c>
      <c r="V114" s="15">
        <v>20000</v>
      </c>
      <c r="W114" s="13">
        <v>2024763640057</v>
      </c>
      <c r="X114" s="20" t="s">
        <v>1448</v>
      </c>
      <c r="Y114" s="15" t="s">
        <v>237</v>
      </c>
      <c r="Z114" s="15">
        <v>2025</v>
      </c>
      <c r="AA114" s="15">
        <v>2027</v>
      </c>
      <c r="AB114" s="15">
        <v>3</v>
      </c>
      <c r="AC114" s="15"/>
      <c r="AD114" s="15">
        <v>2201043</v>
      </c>
      <c r="AE114" s="15" t="s">
        <v>294</v>
      </c>
      <c r="AF114" s="15">
        <v>220104300</v>
      </c>
      <c r="AG114" s="15" t="s">
        <v>293</v>
      </c>
      <c r="AH114" s="15">
        <v>20000</v>
      </c>
      <c r="AI114" s="15">
        <v>39</v>
      </c>
      <c r="AJ114" s="15" t="s">
        <v>295</v>
      </c>
      <c r="AK114" s="15"/>
      <c r="AL114" s="15" t="s">
        <v>435</v>
      </c>
      <c r="AM114" s="15">
        <v>121000</v>
      </c>
      <c r="AN114" s="15" t="s">
        <v>725</v>
      </c>
      <c r="AO114" s="15" t="s">
        <v>290</v>
      </c>
      <c r="AP114" s="15" t="str">
        <f>VLOOKUP(AO114,'[1]Conceptos por ambito'!B$11:C$3075,2,0)</f>
        <v>COMERCIO Y DISTRIBUCION; ALOJAMIENTO; SERVICIOS DE SUMINISTRO DE COMIDAS Y BEBIDAS; SERVICIOS DE TRANSPORTE; Y SERVICIOS DE DISTRIBUCION DE ELECTRICIDAD, GAS Y AGUA</v>
      </c>
      <c r="AQ114" s="15">
        <v>91121</v>
      </c>
      <c r="AR114" s="15" t="s">
        <v>842</v>
      </c>
      <c r="AS114" s="15" t="s">
        <v>1604</v>
      </c>
      <c r="AT114" s="19">
        <v>100000000</v>
      </c>
    </row>
    <row r="115" spans="1:46" s="11" customFormat="1" ht="15" x14ac:dyDescent="0.25">
      <c r="A115" s="16" t="s">
        <v>2031</v>
      </c>
      <c r="B115" s="17" t="s">
        <v>117</v>
      </c>
      <c r="C115" s="15" t="s">
        <v>118</v>
      </c>
      <c r="D115" s="15" t="s">
        <v>119</v>
      </c>
      <c r="E115" s="14">
        <v>22</v>
      </c>
      <c r="F115" s="15" t="s">
        <v>120</v>
      </c>
      <c r="G115" s="15">
        <v>2201</v>
      </c>
      <c r="H115" s="15" t="s">
        <v>121</v>
      </c>
      <c r="I115" s="14">
        <v>2</v>
      </c>
      <c r="J115" s="15" t="s">
        <v>68</v>
      </c>
      <c r="K115" s="15">
        <v>2201</v>
      </c>
      <c r="L115" s="15" t="s">
        <v>122</v>
      </c>
      <c r="M115" s="15">
        <v>80030001</v>
      </c>
      <c r="N115" s="15" t="s">
        <v>235</v>
      </c>
      <c r="O115" s="15">
        <v>48</v>
      </c>
      <c r="P115" s="15">
        <v>47.62</v>
      </c>
      <c r="Q115" s="15" t="s">
        <v>288</v>
      </c>
      <c r="R115" s="15" t="s">
        <v>293</v>
      </c>
      <c r="S115" s="15">
        <v>220104300</v>
      </c>
      <c r="T115" s="15" t="s">
        <v>293</v>
      </c>
      <c r="U115" s="15">
        <v>20200</v>
      </c>
      <c r="V115" s="15">
        <v>20000</v>
      </c>
      <c r="W115" s="13">
        <v>2024763640057</v>
      </c>
      <c r="X115" s="20" t="s">
        <v>1448</v>
      </c>
      <c r="Y115" s="15" t="s">
        <v>237</v>
      </c>
      <c r="Z115" s="15">
        <v>2025</v>
      </c>
      <c r="AA115" s="15">
        <v>2027</v>
      </c>
      <c r="AB115" s="15">
        <v>3</v>
      </c>
      <c r="AC115" s="15"/>
      <c r="AD115" s="15">
        <v>2201043</v>
      </c>
      <c r="AE115" s="15" t="s">
        <v>294</v>
      </c>
      <c r="AF115" s="15">
        <v>220104300</v>
      </c>
      <c r="AG115" s="15" t="s">
        <v>293</v>
      </c>
      <c r="AH115" s="15">
        <v>20000</v>
      </c>
      <c r="AI115" s="15">
        <v>39</v>
      </c>
      <c r="AJ115" s="15" t="s">
        <v>295</v>
      </c>
      <c r="AK115" s="15"/>
      <c r="AL115" s="15" t="s">
        <v>933</v>
      </c>
      <c r="AM115" s="13">
        <v>124303</v>
      </c>
      <c r="AN115" s="15" t="s">
        <v>933</v>
      </c>
      <c r="AO115" s="15" t="s">
        <v>290</v>
      </c>
      <c r="AP115" s="15" t="str">
        <f>VLOOKUP(AO115,'[1]Conceptos por ambito'!B$11:C$3075,2,0)</f>
        <v>COMERCIO Y DISTRIBUCION; ALOJAMIENTO; SERVICIOS DE SUMINISTRO DE COMIDAS Y BEBIDAS; SERVICIOS DE TRANSPORTE; Y SERVICIOS DE DISTRIBUCION DE ELECTRICIDAD, GAS Y AGUA</v>
      </c>
      <c r="AQ115" s="15">
        <v>91121</v>
      </c>
      <c r="AR115" s="15" t="s">
        <v>842</v>
      </c>
      <c r="AS115" s="15" t="s">
        <v>1605</v>
      </c>
      <c r="AT115" s="19">
        <v>0</v>
      </c>
    </row>
    <row r="116" spans="1:46" s="11" customFormat="1" ht="15" x14ac:dyDescent="0.25">
      <c r="A116" s="16" t="s">
        <v>2031</v>
      </c>
      <c r="B116" s="17" t="s">
        <v>117</v>
      </c>
      <c r="C116" s="15" t="s">
        <v>118</v>
      </c>
      <c r="D116" s="15" t="s">
        <v>119</v>
      </c>
      <c r="E116" s="14">
        <v>22</v>
      </c>
      <c r="F116" s="15" t="s">
        <v>120</v>
      </c>
      <c r="G116" s="15">
        <v>2201</v>
      </c>
      <c r="H116" s="15" t="s">
        <v>121</v>
      </c>
      <c r="I116" s="14">
        <v>2</v>
      </c>
      <c r="J116" s="15" t="s">
        <v>68</v>
      </c>
      <c r="K116" s="15">
        <v>2201</v>
      </c>
      <c r="L116" s="15" t="s">
        <v>122</v>
      </c>
      <c r="M116" s="15">
        <v>80030001</v>
      </c>
      <c r="N116" s="15" t="s">
        <v>235</v>
      </c>
      <c r="O116" s="15">
        <v>48</v>
      </c>
      <c r="P116" s="15">
        <v>47.62</v>
      </c>
      <c r="Q116" s="15" t="s">
        <v>288</v>
      </c>
      <c r="R116" s="15" t="s">
        <v>293</v>
      </c>
      <c r="S116" s="15">
        <v>220104300</v>
      </c>
      <c r="T116" s="15" t="s">
        <v>293</v>
      </c>
      <c r="U116" s="15">
        <v>20200</v>
      </c>
      <c r="V116" s="15">
        <v>20000</v>
      </c>
      <c r="W116" s="13">
        <v>2024763640057</v>
      </c>
      <c r="X116" s="20" t="s">
        <v>1448</v>
      </c>
      <c r="Y116" s="15" t="s">
        <v>237</v>
      </c>
      <c r="Z116" s="15">
        <v>2025</v>
      </c>
      <c r="AA116" s="15">
        <v>2027</v>
      </c>
      <c r="AB116" s="15">
        <v>3</v>
      </c>
      <c r="AC116" s="15">
        <v>3</v>
      </c>
      <c r="AD116" s="15">
        <v>2201043</v>
      </c>
      <c r="AE116" s="15" t="s">
        <v>294</v>
      </c>
      <c r="AF116" s="15">
        <v>220104300</v>
      </c>
      <c r="AG116" s="15" t="s">
        <v>293</v>
      </c>
      <c r="AH116" s="15">
        <v>20000</v>
      </c>
      <c r="AI116" s="15">
        <v>40</v>
      </c>
      <c r="AJ116" s="15" t="s">
        <v>296</v>
      </c>
      <c r="AK116" s="15"/>
      <c r="AL116" s="15" t="s">
        <v>435</v>
      </c>
      <c r="AM116" s="15">
        <v>121000</v>
      </c>
      <c r="AN116" s="15" t="s">
        <v>725</v>
      </c>
      <c r="AO116" s="15" t="s">
        <v>297</v>
      </c>
      <c r="AP116" s="15" t="str">
        <f>VLOOKUP(AO116,'[1]Conceptos por ambito'!B$11:C$3075,2,0)</f>
        <v>SERVICIOS FINANCIEROS Y SERVICIOS CONEXOS; SERVICIOS INMOBILIARIOS; Y SERVICIOS DE ARRENDAMIENTO Y LEASING</v>
      </c>
      <c r="AQ116" s="15">
        <v>91121</v>
      </c>
      <c r="AR116" s="15" t="s">
        <v>842</v>
      </c>
      <c r="AS116" s="15" t="s">
        <v>1606</v>
      </c>
      <c r="AT116" s="19">
        <v>120000000</v>
      </c>
    </row>
    <row r="117" spans="1:46" s="11" customFormat="1" ht="15" x14ac:dyDescent="0.25">
      <c r="A117" s="16" t="s">
        <v>2031</v>
      </c>
      <c r="B117" s="17" t="s">
        <v>117</v>
      </c>
      <c r="C117" s="15" t="s">
        <v>118</v>
      </c>
      <c r="D117" s="15" t="s">
        <v>119</v>
      </c>
      <c r="E117" s="14">
        <v>22</v>
      </c>
      <c r="F117" s="15" t="s">
        <v>120</v>
      </c>
      <c r="G117" s="15">
        <v>2201</v>
      </c>
      <c r="H117" s="15" t="s">
        <v>121</v>
      </c>
      <c r="I117" s="14">
        <v>2</v>
      </c>
      <c r="J117" s="15" t="s">
        <v>68</v>
      </c>
      <c r="K117" s="15">
        <v>2201</v>
      </c>
      <c r="L117" s="15" t="s">
        <v>122</v>
      </c>
      <c r="M117" s="15">
        <v>80030001</v>
      </c>
      <c r="N117" s="15" t="s">
        <v>235</v>
      </c>
      <c r="O117" s="15">
        <v>48</v>
      </c>
      <c r="P117" s="15">
        <v>47.62</v>
      </c>
      <c r="Q117" s="15" t="s">
        <v>288</v>
      </c>
      <c r="R117" s="15" t="s">
        <v>293</v>
      </c>
      <c r="S117" s="15">
        <v>220104300</v>
      </c>
      <c r="T117" s="15" t="s">
        <v>293</v>
      </c>
      <c r="U117" s="15">
        <v>20200</v>
      </c>
      <c r="V117" s="15">
        <v>20000</v>
      </c>
      <c r="W117" s="13">
        <v>2024763640057</v>
      </c>
      <c r="X117" s="20" t="s">
        <v>1448</v>
      </c>
      <c r="Y117" s="15" t="s">
        <v>237</v>
      </c>
      <c r="Z117" s="15">
        <v>2025</v>
      </c>
      <c r="AA117" s="15">
        <v>2027</v>
      </c>
      <c r="AB117" s="15">
        <v>3</v>
      </c>
      <c r="AC117" s="15">
        <v>3</v>
      </c>
      <c r="AD117" s="15">
        <v>2201043</v>
      </c>
      <c r="AE117" s="15" t="s">
        <v>294</v>
      </c>
      <c r="AF117" s="15">
        <v>220104300</v>
      </c>
      <c r="AG117" s="15" t="s">
        <v>293</v>
      </c>
      <c r="AH117" s="15">
        <v>20000</v>
      </c>
      <c r="AI117" s="15">
        <v>41</v>
      </c>
      <c r="AJ117" s="15" t="s">
        <v>298</v>
      </c>
      <c r="AK117" s="15"/>
      <c r="AL117" s="15" t="s">
        <v>435</v>
      </c>
      <c r="AM117" s="15">
        <v>121000</v>
      </c>
      <c r="AN117" s="15" t="s">
        <v>725</v>
      </c>
      <c r="AO117" s="15" t="s">
        <v>297</v>
      </c>
      <c r="AP117" s="15" t="str">
        <f>VLOOKUP(AO117,'[1]Conceptos por ambito'!B$11:C$3075,2,0)</f>
        <v>SERVICIOS FINANCIEROS Y SERVICIOS CONEXOS; SERVICIOS INMOBILIARIOS; Y SERVICIOS DE ARRENDAMIENTO Y LEASING</v>
      </c>
      <c r="AQ117" s="15">
        <v>91121</v>
      </c>
      <c r="AR117" s="15" t="s">
        <v>842</v>
      </c>
      <c r="AS117" s="15" t="s">
        <v>1607</v>
      </c>
      <c r="AT117" s="19">
        <v>10000000</v>
      </c>
    </row>
    <row r="118" spans="1:46" s="11" customFormat="1" ht="15" x14ac:dyDescent="0.25">
      <c r="A118" s="16" t="s">
        <v>2031</v>
      </c>
      <c r="B118" s="17" t="s">
        <v>117</v>
      </c>
      <c r="C118" s="15" t="s">
        <v>118</v>
      </c>
      <c r="D118" s="15" t="s">
        <v>119</v>
      </c>
      <c r="E118" s="14">
        <v>22</v>
      </c>
      <c r="F118" s="15" t="s">
        <v>120</v>
      </c>
      <c r="G118" s="15">
        <v>2201</v>
      </c>
      <c r="H118" s="15" t="s">
        <v>121</v>
      </c>
      <c r="I118" s="14">
        <v>2</v>
      </c>
      <c r="J118" s="15" t="s">
        <v>68</v>
      </c>
      <c r="K118" s="15">
        <v>2201</v>
      </c>
      <c r="L118" s="15" t="s">
        <v>122</v>
      </c>
      <c r="M118" s="15">
        <v>80030001</v>
      </c>
      <c r="N118" s="15" t="s">
        <v>235</v>
      </c>
      <c r="O118" s="15">
        <v>48</v>
      </c>
      <c r="P118" s="15">
        <v>47.62</v>
      </c>
      <c r="Q118" s="15" t="s">
        <v>288</v>
      </c>
      <c r="R118" s="15" t="s">
        <v>293</v>
      </c>
      <c r="S118" s="15">
        <v>220104300</v>
      </c>
      <c r="T118" s="15" t="s">
        <v>293</v>
      </c>
      <c r="U118" s="15">
        <v>20200</v>
      </c>
      <c r="V118" s="15">
        <v>20000</v>
      </c>
      <c r="W118" s="13">
        <v>2024763640057</v>
      </c>
      <c r="X118" s="20" t="s">
        <v>1448</v>
      </c>
      <c r="Y118" s="15" t="s">
        <v>237</v>
      </c>
      <c r="Z118" s="15">
        <v>2025</v>
      </c>
      <c r="AA118" s="15">
        <v>2027</v>
      </c>
      <c r="AB118" s="15">
        <v>3</v>
      </c>
      <c r="AC118" s="15">
        <v>3</v>
      </c>
      <c r="AD118" s="15">
        <v>2201043</v>
      </c>
      <c r="AE118" s="15" t="s">
        <v>294</v>
      </c>
      <c r="AF118" s="15">
        <v>220104300</v>
      </c>
      <c r="AG118" s="15" t="s">
        <v>293</v>
      </c>
      <c r="AH118" s="15">
        <v>20000</v>
      </c>
      <c r="AI118" s="15">
        <v>42</v>
      </c>
      <c r="AJ118" s="15" t="s">
        <v>299</v>
      </c>
      <c r="AK118" s="15"/>
      <c r="AL118" s="15" t="s">
        <v>435</v>
      </c>
      <c r="AM118" s="15">
        <v>121000</v>
      </c>
      <c r="AN118" s="15" t="s">
        <v>725</v>
      </c>
      <c r="AO118" s="15" t="s">
        <v>273</v>
      </c>
      <c r="AP118" s="15" t="str">
        <f>VLOOKUP(AO118,'[1]Conceptos por ambito'!B$11:C$3075,2,0)</f>
        <v>APORTES GENERALES AL SISTEMA DE RIESGOS LABORALES</v>
      </c>
      <c r="AQ118" s="15">
        <v>91121</v>
      </c>
      <c r="AR118" s="15" t="s">
        <v>842</v>
      </c>
      <c r="AS118" s="15" t="s">
        <v>1608</v>
      </c>
      <c r="AT118" s="19">
        <v>1000000</v>
      </c>
    </row>
    <row r="119" spans="1:46" s="11" customFormat="1" ht="15" x14ac:dyDescent="0.25">
      <c r="A119" s="16" t="s">
        <v>2031</v>
      </c>
      <c r="B119" s="17" t="s">
        <v>117</v>
      </c>
      <c r="C119" s="15" t="s">
        <v>118</v>
      </c>
      <c r="D119" s="15" t="s">
        <v>119</v>
      </c>
      <c r="E119" s="14">
        <v>22</v>
      </c>
      <c r="F119" s="15" t="s">
        <v>120</v>
      </c>
      <c r="G119" s="15">
        <v>2201</v>
      </c>
      <c r="H119" s="15" t="s">
        <v>121</v>
      </c>
      <c r="I119" s="14">
        <v>2</v>
      </c>
      <c r="J119" s="15" t="s">
        <v>68</v>
      </c>
      <c r="K119" s="15">
        <v>2201</v>
      </c>
      <c r="L119" s="15" t="s">
        <v>122</v>
      </c>
      <c r="M119" s="15">
        <v>80030001</v>
      </c>
      <c r="N119" s="15" t="s">
        <v>235</v>
      </c>
      <c r="O119" s="15">
        <v>48</v>
      </c>
      <c r="P119" s="15">
        <v>47.62</v>
      </c>
      <c r="Q119" s="15" t="s">
        <v>288</v>
      </c>
      <c r="R119" s="15" t="s">
        <v>293</v>
      </c>
      <c r="S119" s="15">
        <v>220104300</v>
      </c>
      <c r="T119" s="15" t="s">
        <v>293</v>
      </c>
      <c r="U119" s="15">
        <v>20200</v>
      </c>
      <c r="V119" s="15">
        <v>20000</v>
      </c>
      <c r="W119" s="13">
        <v>2024763640057</v>
      </c>
      <c r="X119" s="20" t="s">
        <v>1448</v>
      </c>
      <c r="Y119" s="15" t="s">
        <v>237</v>
      </c>
      <c r="Z119" s="15">
        <v>2025</v>
      </c>
      <c r="AA119" s="15">
        <v>2027</v>
      </c>
      <c r="AB119" s="15">
        <v>3</v>
      </c>
      <c r="AC119" s="15"/>
      <c r="AD119" s="15">
        <v>2201043</v>
      </c>
      <c r="AE119" s="15" t="s">
        <v>294</v>
      </c>
      <c r="AF119" s="15">
        <v>220104300</v>
      </c>
      <c r="AG119" s="15" t="s">
        <v>293</v>
      </c>
      <c r="AH119" s="15">
        <v>20000</v>
      </c>
      <c r="AI119" s="15">
        <v>42</v>
      </c>
      <c r="AJ119" s="15" t="s">
        <v>299</v>
      </c>
      <c r="AK119" s="15"/>
      <c r="AL119" s="15" t="s">
        <v>933</v>
      </c>
      <c r="AM119" s="13">
        <v>124101</v>
      </c>
      <c r="AN119" s="15" t="s">
        <v>2000</v>
      </c>
      <c r="AO119" s="15" t="s">
        <v>273</v>
      </c>
      <c r="AP119" s="15" t="str">
        <f>VLOOKUP(AO119,'[1]Conceptos por ambito'!B$11:C$3075,2,0)</f>
        <v>APORTES GENERALES AL SISTEMA DE RIESGOS LABORALES</v>
      </c>
      <c r="AQ119" s="15">
        <v>91121</v>
      </c>
      <c r="AR119" s="15" t="s">
        <v>842</v>
      </c>
      <c r="AS119" s="15" t="s">
        <v>1609</v>
      </c>
      <c r="AT119" s="19">
        <v>100000000</v>
      </c>
    </row>
    <row r="120" spans="1:46" s="11" customFormat="1" ht="15" x14ac:dyDescent="0.25">
      <c r="A120" s="16" t="s">
        <v>2031</v>
      </c>
      <c r="B120" s="17" t="s">
        <v>117</v>
      </c>
      <c r="C120" s="15" t="s">
        <v>118</v>
      </c>
      <c r="D120" s="15" t="s">
        <v>119</v>
      </c>
      <c r="E120" s="14">
        <v>22</v>
      </c>
      <c r="F120" s="15" t="s">
        <v>120</v>
      </c>
      <c r="G120" s="15">
        <v>2201</v>
      </c>
      <c r="H120" s="15" t="s">
        <v>121</v>
      </c>
      <c r="I120" s="14">
        <v>2</v>
      </c>
      <c r="J120" s="15" t="s">
        <v>68</v>
      </c>
      <c r="K120" s="15">
        <v>2201</v>
      </c>
      <c r="L120" s="15" t="s">
        <v>122</v>
      </c>
      <c r="M120" s="15">
        <v>80030001</v>
      </c>
      <c r="N120" s="15" t="s">
        <v>235</v>
      </c>
      <c r="O120" s="15">
        <v>48</v>
      </c>
      <c r="P120" s="15">
        <v>47.62</v>
      </c>
      <c r="Q120" s="15" t="s">
        <v>288</v>
      </c>
      <c r="R120" s="15" t="s">
        <v>293</v>
      </c>
      <c r="S120" s="15">
        <v>220104300</v>
      </c>
      <c r="T120" s="15" t="s">
        <v>293</v>
      </c>
      <c r="U120" s="15">
        <v>20200</v>
      </c>
      <c r="V120" s="15">
        <v>20000</v>
      </c>
      <c r="W120" s="13">
        <v>2024763640057</v>
      </c>
      <c r="X120" s="20" t="s">
        <v>1448</v>
      </c>
      <c r="Y120" s="15" t="s">
        <v>237</v>
      </c>
      <c r="Z120" s="15">
        <v>2025</v>
      </c>
      <c r="AA120" s="15">
        <v>2027</v>
      </c>
      <c r="AB120" s="15">
        <v>3</v>
      </c>
      <c r="AC120" s="15">
        <v>3</v>
      </c>
      <c r="AD120" s="15">
        <v>2201043</v>
      </c>
      <c r="AE120" s="15" t="s">
        <v>294</v>
      </c>
      <c r="AF120" s="15">
        <v>220104300</v>
      </c>
      <c r="AG120" s="15" t="s">
        <v>293</v>
      </c>
      <c r="AH120" s="15">
        <v>20000</v>
      </c>
      <c r="AI120" s="15">
        <v>43</v>
      </c>
      <c r="AJ120" s="15" t="s">
        <v>300</v>
      </c>
      <c r="AK120" s="15"/>
      <c r="AL120" s="15" t="s">
        <v>933</v>
      </c>
      <c r="AM120" s="15">
        <v>124103</v>
      </c>
      <c r="AN120" s="15" t="s">
        <v>2001</v>
      </c>
      <c r="AO120" s="15" t="s">
        <v>208</v>
      </c>
      <c r="AP120" s="15" t="str">
        <f>VLOOKUP(AO120,'[1]Conceptos por ambito'!B$11:C$3075,2,0)</f>
        <v>CONSTRUCCION Y SERVICIOS DE LA CONSTRUCCION</v>
      </c>
      <c r="AQ120" s="15">
        <v>91121</v>
      </c>
      <c r="AR120" s="15" t="s">
        <v>842</v>
      </c>
      <c r="AS120" s="15" t="s">
        <v>1610</v>
      </c>
      <c r="AT120" s="19">
        <v>100000</v>
      </c>
    </row>
    <row r="121" spans="1:46" s="11" customFormat="1" ht="15" x14ac:dyDescent="0.25">
      <c r="A121" s="16" t="s">
        <v>2031</v>
      </c>
      <c r="B121" s="17" t="s">
        <v>117</v>
      </c>
      <c r="C121" s="15" t="s">
        <v>118</v>
      </c>
      <c r="D121" s="15" t="s">
        <v>119</v>
      </c>
      <c r="E121" s="14">
        <v>22</v>
      </c>
      <c r="F121" s="15" t="s">
        <v>120</v>
      </c>
      <c r="G121" s="15">
        <v>2201</v>
      </c>
      <c r="H121" s="15" t="s">
        <v>121</v>
      </c>
      <c r="I121" s="14">
        <v>2</v>
      </c>
      <c r="J121" s="15" t="s">
        <v>68</v>
      </c>
      <c r="K121" s="15">
        <v>2201</v>
      </c>
      <c r="L121" s="15" t="s">
        <v>122</v>
      </c>
      <c r="M121" s="15">
        <v>80030001</v>
      </c>
      <c r="N121" s="15" t="s">
        <v>235</v>
      </c>
      <c r="O121" s="15">
        <v>48</v>
      </c>
      <c r="P121" s="15">
        <v>47.62</v>
      </c>
      <c r="Q121" s="15" t="s">
        <v>288</v>
      </c>
      <c r="R121" s="15" t="s">
        <v>293</v>
      </c>
      <c r="S121" s="15">
        <v>220104300</v>
      </c>
      <c r="T121" s="15" t="s">
        <v>293</v>
      </c>
      <c r="U121" s="15">
        <v>20200</v>
      </c>
      <c r="V121" s="15">
        <v>20000</v>
      </c>
      <c r="W121" s="13">
        <v>2024763640057</v>
      </c>
      <c r="X121" s="20" t="s">
        <v>1448</v>
      </c>
      <c r="Y121" s="15" t="s">
        <v>237</v>
      </c>
      <c r="Z121" s="15">
        <v>2025</v>
      </c>
      <c r="AA121" s="15">
        <v>2027</v>
      </c>
      <c r="AB121" s="15">
        <v>3</v>
      </c>
      <c r="AC121" s="15">
        <v>3</v>
      </c>
      <c r="AD121" s="15">
        <v>2201043</v>
      </c>
      <c r="AE121" s="15" t="s">
        <v>294</v>
      </c>
      <c r="AF121" s="15">
        <v>220104300</v>
      </c>
      <c r="AG121" s="15" t="s">
        <v>293</v>
      </c>
      <c r="AH121" s="15">
        <v>20000</v>
      </c>
      <c r="AI121" s="15">
        <v>44</v>
      </c>
      <c r="AJ121" s="15" t="s">
        <v>301</v>
      </c>
      <c r="AK121" s="15"/>
      <c r="AL121" s="15" t="s">
        <v>435</v>
      </c>
      <c r="AM121" s="15">
        <v>121000</v>
      </c>
      <c r="AN121" s="15" t="s">
        <v>725</v>
      </c>
      <c r="AO121" s="15" t="s">
        <v>57</v>
      </c>
      <c r="AP121" s="15" t="str">
        <f>VLOOKUP(AO121,'[1]Conceptos por ambito'!B$11:C$3075,2,0)</f>
        <v>SERVICIOS PARA LA COMUNIDAD, SOCIALES Y PERSONALES</v>
      </c>
      <c r="AQ121" s="15">
        <v>91121</v>
      </c>
      <c r="AR121" s="15" t="s">
        <v>842</v>
      </c>
      <c r="AS121" s="15" t="s">
        <v>1611</v>
      </c>
      <c r="AT121" s="19">
        <v>100000</v>
      </c>
    </row>
    <row r="122" spans="1:46" s="11" customFormat="1" ht="15" x14ac:dyDescent="0.25">
      <c r="A122" s="16" t="s">
        <v>2031</v>
      </c>
      <c r="B122" s="17" t="s">
        <v>117</v>
      </c>
      <c r="C122" s="15" t="s">
        <v>118</v>
      </c>
      <c r="D122" s="15" t="s">
        <v>119</v>
      </c>
      <c r="E122" s="14">
        <v>22</v>
      </c>
      <c r="F122" s="15" t="s">
        <v>120</v>
      </c>
      <c r="G122" s="15">
        <v>2201</v>
      </c>
      <c r="H122" s="15" t="s">
        <v>121</v>
      </c>
      <c r="I122" s="14">
        <v>2</v>
      </c>
      <c r="J122" s="15" t="s">
        <v>68</v>
      </c>
      <c r="K122" s="15">
        <v>2201</v>
      </c>
      <c r="L122" s="15" t="s">
        <v>122</v>
      </c>
      <c r="M122" s="15">
        <v>80030001</v>
      </c>
      <c r="N122" s="15" t="s">
        <v>235</v>
      </c>
      <c r="O122" s="15">
        <v>48</v>
      </c>
      <c r="P122" s="15">
        <v>47.62</v>
      </c>
      <c r="Q122" s="15" t="s">
        <v>302</v>
      </c>
      <c r="R122" s="15" t="s">
        <v>303</v>
      </c>
      <c r="S122" s="15">
        <v>22010370</v>
      </c>
      <c r="T122" s="15" t="s">
        <v>303</v>
      </c>
      <c r="U122" s="15">
        <v>17</v>
      </c>
      <c r="V122" s="15">
        <v>17</v>
      </c>
      <c r="W122" s="13">
        <v>202500000041507</v>
      </c>
      <c r="X122" s="14" t="str">
        <f t="shared" si="0"/>
        <v>41507</v>
      </c>
      <c r="Y122" s="15" t="s">
        <v>304</v>
      </c>
      <c r="Z122" s="15">
        <v>2024</v>
      </c>
      <c r="AA122" s="15">
        <v>2027</v>
      </c>
      <c r="AB122" s="15">
        <v>4</v>
      </c>
      <c r="AC122" s="15">
        <v>1</v>
      </c>
      <c r="AD122" s="15">
        <v>2201037</v>
      </c>
      <c r="AE122" s="15" t="s">
        <v>305</v>
      </c>
      <c r="AF122" s="15">
        <v>22010370</v>
      </c>
      <c r="AG122" s="15" t="s">
        <v>303</v>
      </c>
      <c r="AH122" s="15">
        <v>17</v>
      </c>
      <c r="AI122" s="18" t="s">
        <v>324</v>
      </c>
      <c r="AJ122" s="15" t="s">
        <v>306</v>
      </c>
      <c r="AK122" s="15" t="s">
        <v>59</v>
      </c>
      <c r="AL122" s="15" t="s">
        <v>435</v>
      </c>
      <c r="AM122" s="13">
        <v>121000</v>
      </c>
      <c r="AN122" s="15" t="s">
        <v>725</v>
      </c>
      <c r="AO122" s="15" t="s">
        <v>57</v>
      </c>
      <c r="AP122" s="15" t="str">
        <f>VLOOKUP(AO122,'[1]Conceptos por ambito'!B$11:C$3075,2,0)</f>
        <v>SERVICIOS PARA LA COMUNIDAD, SOCIALES Y PERSONALES</v>
      </c>
      <c r="AQ122" s="15">
        <v>91121</v>
      </c>
      <c r="AR122" s="15" t="s">
        <v>842</v>
      </c>
      <c r="AS122" s="15" t="s">
        <v>1612</v>
      </c>
      <c r="AT122" s="19">
        <v>10000000</v>
      </c>
    </row>
    <row r="123" spans="1:46" s="11" customFormat="1" ht="15" x14ac:dyDescent="0.25">
      <c r="A123" s="16" t="s">
        <v>2031</v>
      </c>
      <c r="B123" s="17" t="s">
        <v>117</v>
      </c>
      <c r="C123" s="15" t="s">
        <v>118</v>
      </c>
      <c r="D123" s="15" t="s">
        <v>119</v>
      </c>
      <c r="E123" s="14">
        <v>22</v>
      </c>
      <c r="F123" s="15" t="s">
        <v>120</v>
      </c>
      <c r="G123" s="15">
        <v>2201</v>
      </c>
      <c r="H123" s="15" t="s">
        <v>121</v>
      </c>
      <c r="I123" s="14">
        <v>2</v>
      </c>
      <c r="J123" s="15" t="s">
        <v>68</v>
      </c>
      <c r="K123" s="15">
        <v>2201</v>
      </c>
      <c r="L123" s="15" t="s">
        <v>122</v>
      </c>
      <c r="M123" s="15">
        <v>80030001</v>
      </c>
      <c r="N123" s="15" t="s">
        <v>235</v>
      </c>
      <c r="O123" s="15">
        <v>48</v>
      </c>
      <c r="P123" s="15">
        <v>47.62</v>
      </c>
      <c r="Q123" s="15" t="s">
        <v>302</v>
      </c>
      <c r="R123" s="15" t="s">
        <v>303</v>
      </c>
      <c r="S123" s="15">
        <v>22010370</v>
      </c>
      <c r="T123" s="15" t="s">
        <v>303</v>
      </c>
      <c r="U123" s="15">
        <v>17</v>
      </c>
      <c r="V123" s="15">
        <v>17</v>
      </c>
      <c r="W123" s="13">
        <v>202500000041507</v>
      </c>
      <c r="X123" s="14" t="str">
        <f t="shared" si="0"/>
        <v>41507</v>
      </c>
      <c r="Y123" s="15" t="s">
        <v>304</v>
      </c>
      <c r="Z123" s="15">
        <v>2024</v>
      </c>
      <c r="AA123" s="15">
        <v>2027</v>
      </c>
      <c r="AB123" s="15">
        <v>4</v>
      </c>
      <c r="AC123" s="15">
        <v>1</v>
      </c>
      <c r="AD123" s="15">
        <v>2201037</v>
      </c>
      <c r="AE123" s="15" t="s">
        <v>305</v>
      </c>
      <c r="AF123" s="15">
        <v>22010370</v>
      </c>
      <c r="AG123" s="15" t="s">
        <v>303</v>
      </c>
      <c r="AH123" s="15">
        <v>17</v>
      </c>
      <c r="AI123" s="18" t="s">
        <v>394</v>
      </c>
      <c r="AJ123" s="15" t="s">
        <v>307</v>
      </c>
      <c r="AK123" s="15" t="s">
        <v>56</v>
      </c>
      <c r="AL123" s="15" t="s">
        <v>435</v>
      </c>
      <c r="AM123" s="13">
        <v>121000</v>
      </c>
      <c r="AN123" s="15" t="s">
        <v>725</v>
      </c>
      <c r="AO123" s="15" t="s">
        <v>57</v>
      </c>
      <c r="AP123" s="15" t="str">
        <f>VLOOKUP(AO123,'[1]Conceptos por ambito'!B$11:C$3075,2,0)</f>
        <v>SERVICIOS PARA LA COMUNIDAD, SOCIALES Y PERSONALES</v>
      </c>
      <c r="AQ123" s="15">
        <v>91121</v>
      </c>
      <c r="AR123" s="15" t="s">
        <v>842</v>
      </c>
      <c r="AS123" s="15" t="s">
        <v>1613</v>
      </c>
      <c r="AT123" s="19">
        <v>16000000</v>
      </c>
    </row>
    <row r="124" spans="1:46" s="11" customFormat="1" ht="15" x14ac:dyDescent="0.25">
      <c r="A124" s="16" t="s">
        <v>2031</v>
      </c>
      <c r="B124" s="17" t="s">
        <v>117</v>
      </c>
      <c r="C124" s="15" t="s">
        <v>118</v>
      </c>
      <c r="D124" s="15" t="s">
        <v>119</v>
      </c>
      <c r="E124" s="14">
        <v>22</v>
      </c>
      <c r="F124" s="15" t="s">
        <v>120</v>
      </c>
      <c r="G124" s="15">
        <v>2201</v>
      </c>
      <c r="H124" s="15" t="s">
        <v>121</v>
      </c>
      <c r="I124" s="14">
        <v>2</v>
      </c>
      <c r="J124" s="15" t="s">
        <v>68</v>
      </c>
      <c r="K124" s="15">
        <v>2201</v>
      </c>
      <c r="L124" s="15" t="s">
        <v>122</v>
      </c>
      <c r="M124" s="15">
        <v>80030001</v>
      </c>
      <c r="N124" s="15" t="s">
        <v>235</v>
      </c>
      <c r="O124" s="15">
        <v>48</v>
      </c>
      <c r="P124" s="15">
        <v>47.62</v>
      </c>
      <c r="Q124" s="15" t="s">
        <v>302</v>
      </c>
      <c r="R124" s="15" t="s">
        <v>303</v>
      </c>
      <c r="S124" s="15">
        <v>22010370</v>
      </c>
      <c r="T124" s="15" t="s">
        <v>303</v>
      </c>
      <c r="U124" s="15">
        <v>17</v>
      </c>
      <c r="V124" s="15">
        <v>17</v>
      </c>
      <c r="W124" s="13">
        <v>202500000041507</v>
      </c>
      <c r="X124" s="14" t="str">
        <f t="shared" ref="X124:X187" si="1">MID(W124,11,5)</f>
        <v>41507</v>
      </c>
      <c r="Y124" s="15" t="s">
        <v>304</v>
      </c>
      <c r="Z124" s="15">
        <v>2024</v>
      </c>
      <c r="AA124" s="15">
        <v>2027</v>
      </c>
      <c r="AB124" s="15">
        <v>4</v>
      </c>
      <c r="AC124" s="15">
        <v>1</v>
      </c>
      <c r="AD124" s="15">
        <v>2201037</v>
      </c>
      <c r="AE124" s="15" t="s">
        <v>305</v>
      </c>
      <c r="AF124" s="15">
        <v>22010370</v>
      </c>
      <c r="AG124" s="15" t="s">
        <v>303</v>
      </c>
      <c r="AH124" s="15">
        <v>17</v>
      </c>
      <c r="AI124" s="18" t="s">
        <v>321</v>
      </c>
      <c r="AJ124" s="15" t="s">
        <v>308</v>
      </c>
      <c r="AK124" s="15" t="s">
        <v>59</v>
      </c>
      <c r="AL124" s="15" t="s">
        <v>933</v>
      </c>
      <c r="AM124" s="13">
        <v>124103</v>
      </c>
      <c r="AN124" s="15" t="s">
        <v>2001</v>
      </c>
      <c r="AO124" s="15" t="s">
        <v>57</v>
      </c>
      <c r="AP124" s="15" t="str">
        <f>VLOOKUP(AO124,'[1]Conceptos por ambito'!B$11:C$3075,2,0)</f>
        <v>SERVICIOS PARA LA COMUNIDAD, SOCIALES Y PERSONALES</v>
      </c>
      <c r="AQ124" s="15">
        <v>91121</v>
      </c>
      <c r="AR124" s="15" t="s">
        <v>842</v>
      </c>
      <c r="AS124" s="15" t="s">
        <v>1614</v>
      </c>
      <c r="AT124" s="19">
        <v>20000000</v>
      </c>
    </row>
    <row r="125" spans="1:46" s="11" customFormat="1" ht="15" x14ac:dyDescent="0.25">
      <c r="A125" s="16" t="s">
        <v>2031</v>
      </c>
      <c r="B125" s="17" t="s">
        <v>117</v>
      </c>
      <c r="C125" s="15" t="s">
        <v>118</v>
      </c>
      <c r="D125" s="15" t="s">
        <v>119</v>
      </c>
      <c r="E125" s="14">
        <v>22</v>
      </c>
      <c r="F125" s="15" t="s">
        <v>120</v>
      </c>
      <c r="G125" s="15">
        <v>2201</v>
      </c>
      <c r="H125" s="15" t="s">
        <v>121</v>
      </c>
      <c r="I125" s="14">
        <v>2</v>
      </c>
      <c r="J125" s="15" t="s">
        <v>68</v>
      </c>
      <c r="K125" s="15">
        <v>2202</v>
      </c>
      <c r="L125" s="15" t="s">
        <v>309</v>
      </c>
      <c r="M125" s="15">
        <v>40010028</v>
      </c>
      <c r="N125" s="15" t="s">
        <v>310</v>
      </c>
      <c r="O125" s="15">
        <v>0.31640000000000001</v>
      </c>
      <c r="P125" s="15">
        <v>0.31640000000000001</v>
      </c>
      <c r="Q125" s="15" t="s">
        <v>218</v>
      </c>
      <c r="R125" s="15" t="s">
        <v>311</v>
      </c>
      <c r="S125" s="15">
        <v>220207100</v>
      </c>
      <c r="T125" s="15" t="s">
        <v>311</v>
      </c>
      <c r="U125" s="15">
        <v>1</v>
      </c>
      <c r="V125" s="15">
        <v>1</v>
      </c>
      <c r="W125" s="13">
        <v>202500000041497</v>
      </c>
      <c r="X125" s="14" t="str">
        <f t="shared" si="1"/>
        <v>41497</v>
      </c>
      <c r="Y125" s="15" t="s">
        <v>2069</v>
      </c>
      <c r="Z125" s="15">
        <v>2026</v>
      </c>
      <c r="AA125" s="15">
        <v>2027</v>
      </c>
      <c r="AB125" s="15">
        <v>2</v>
      </c>
      <c r="AC125" s="15">
        <v>1</v>
      </c>
      <c r="AD125" s="15">
        <v>2202071</v>
      </c>
      <c r="AE125" s="15" t="s">
        <v>311</v>
      </c>
      <c r="AF125" s="15">
        <v>220207100</v>
      </c>
      <c r="AG125" s="15" t="s">
        <v>311</v>
      </c>
      <c r="AH125" s="15">
        <v>1</v>
      </c>
      <c r="AI125" s="18" t="s">
        <v>321</v>
      </c>
      <c r="AJ125" s="15" t="s">
        <v>312</v>
      </c>
      <c r="AK125" s="15" t="s">
        <v>59</v>
      </c>
      <c r="AL125" s="15" t="s">
        <v>435</v>
      </c>
      <c r="AM125" s="13">
        <v>121000</v>
      </c>
      <c r="AN125" s="15" t="s">
        <v>725</v>
      </c>
      <c r="AO125" s="15" t="s">
        <v>208</v>
      </c>
      <c r="AP125" s="15" t="str">
        <f>VLOOKUP(AO125,'[1]Conceptos por ambito'!B$11:C$3075,2,0)</f>
        <v>CONSTRUCCION Y SERVICIOS DE LA CONSTRUCCION</v>
      </c>
      <c r="AQ125" s="15">
        <v>91121</v>
      </c>
      <c r="AR125" s="15" t="s">
        <v>842</v>
      </c>
      <c r="AS125" s="15" t="s">
        <v>1615</v>
      </c>
      <c r="AT125" s="19">
        <v>30000000</v>
      </c>
    </row>
    <row r="126" spans="1:46" s="11" customFormat="1" ht="15" x14ac:dyDescent="0.25">
      <c r="A126" s="16" t="s">
        <v>2031</v>
      </c>
      <c r="B126" s="17" t="s">
        <v>117</v>
      </c>
      <c r="C126" s="15" t="s">
        <v>118</v>
      </c>
      <c r="D126" s="15" t="s">
        <v>119</v>
      </c>
      <c r="E126" s="14">
        <v>22</v>
      </c>
      <c r="F126" s="15" t="s">
        <v>120</v>
      </c>
      <c r="G126" s="15">
        <v>2201</v>
      </c>
      <c r="H126" s="15" t="s">
        <v>121</v>
      </c>
      <c r="I126" s="14">
        <v>2</v>
      </c>
      <c r="J126" s="15" t="s">
        <v>68</v>
      </c>
      <c r="K126" s="15">
        <v>2202</v>
      </c>
      <c r="L126" s="15" t="s">
        <v>309</v>
      </c>
      <c r="M126" s="15">
        <v>40010028</v>
      </c>
      <c r="N126" s="15" t="s">
        <v>310</v>
      </c>
      <c r="O126" s="15">
        <v>0.31640000000000001</v>
      </c>
      <c r="P126" s="15">
        <v>0.31640000000000001</v>
      </c>
      <c r="Q126" s="15" t="s">
        <v>218</v>
      </c>
      <c r="R126" s="15" t="s">
        <v>311</v>
      </c>
      <c r="S126" s="15">
        <v>220207100</v>
      </c>
      <c r="T126" s="15" t="s">
        <v>311</v>
      </c>
      <c r="U126" s="15">
        <v>1</v>
      </c>
      <c r="V126" s="15">
        <v>1</v>
      </c>
      <c r="W126" s="13">
        <v>202500000041497</v>
      </c>
      <c r="X126" s="14" t="str">
        <f t="shared" si="1"/>
        <v>41497</v>
      </c>
      <c r="Y126" s="15" t="s">
        <v>2069</v>
      </c>
      <c r="Z126" s="15">
        <v>2026</v>
      </c>
      <c r="AA126" s="15">
        <v>2027</v>
      </c>
      <c r="AB126" s="15">
        <v>2</v>
      </c>
      <c r="AC126" s="15">
        <v>1</v>
      </c>
      <c r="AD126" s="15">
        <v>2202071</v>
      </c>
      <c r="AE126" s="15" t="s">
        <v>311</v>
      </c>
      <c r="AF126" s="15">
        <v>220207100</v>
      </c>
      <c r="AG126" s="15" t="s">
        <v>311</v>
      </c>
      <c r="AH126" s="15">
        <v>1</v>
      </c>
      <c r="AI126" s="18" t="s">
        <v>324</v>
      </c>
      <c r="AJ126" s="15" t="s">
        <v>313</v>
      </c>
      <c r="AK126" s="15" t="s">
        <v>59</v>
      </c>
      <c r="AL126" s="15" t="s">
        <v>435</v>
      </c>
      <c r="AM126" s="13">
        <v>121000</v>
      </c>
      <c r="AN126" s="15" t="s">
        <v>725</v>
      </c>
      <c r="AO126" s="15" t="s">
        <v>198</v>
      </c>
      <c r="AP126" s="15" t="str">
        <f>VLOOKUP(AO126,'[1]Conceptos por ambito'!B$11:C$3075,2,0)</f>
        <v>OTROS BIENES TRANSPORTABLES EXCEPTO PRODUCTOS METALICOS, MAQUINARIA Y EQUIPO</v>
      </c>
      <c r="AQ126" s="15">
        <v>91121</v>
      </c>
      <c r="AR126" s="15" t="s">
        <v>842</v>
      </c>
      <c r="AS126" s="15" t="s">
        <v>1616</v>
      </c>
      <c r="AT126" s="19">
        <v>15000000</v>
      </c>
    </row>
    <row r="127" spans="1:46" s="11" customFormat="1" ht="15" x14ac:dyDescent="0.25">
      <c r="A127" s="16" t="s">
        <v>2031</v>
      </c>
      <c r="B127" s="17" t="s">
        <v>117</v>
      </c>
      <c r="C127" s="15" t="s">
        <v>118</v>
      </c>
      <c r="D127" s="15" t="s">
        <v>119</v>
      </c>
      <c r="E127" s="14">
        <v>22</v>
      </c>
      <c r="F127" s="15" t="s">
        <v>120</v>
      </c>
      <c r="G127" s="15">
        <v>2201</v>
      </c>
      <c r="H127" s="15" t="s">
        <v>121</v>
      </c>
      <c r="I127" s="14">
        <v>2</v>
      </c>
      <c r="J127" s="15" t="s">
        <v>68</v>
      </c>
      <c r="K127" s="15">
        <v>2202</v>
      </c>
      <c r="L127" s="15" t="s">
        <v>309</v>
      </c>
      <c r="M127" s="15">
        <v>40010028</v>
      </c>
      <c r="N127" s="15" t="s">
        <v>310</v>
      </c>
      <c r="O127" s="15">
        <v>0.31640000000000001</v>
      </c>
      <c r="P127" s="15">
        <v>0.31640000000000001</v>
      </c>
      <c r="Q127" s="15" t="s">
        <v>170</v>
      </c>
      <c r="R127" s="15" t="s">
        <v>314</v>
      </c>
      <c r="S127" s="15">
        <v>220206500</v>
      </c>
      <c r="T127" s="15" t="s">
        <v>314</v>
      </c>
      <c r="U127" s="15">
        <v>17</v>
      </c>
      <c r="V127" s="15">
        <v>17</v>
      </c>
      <c r="W127" s="13">
        <v>202500000041497</v>
      </c>
      <c r="X127" s="14" t="str">
        <f t="shared" si="1"/>
        <v>41497</v>
      </c>
      <c r="Y127" s="15" t="s">
        <v>2069</v>
      </c>
      <c r="Z127" s="15">
        <v>2026</v>
      </c>
      <c r="AA127" s="15">
        <v>2027</v>
      </c>
      <c r="AB127" s="15">
        <v>2</v>
      </c>
      <c r="AC127" s="15">
        <v>2</v>
      </c>
      <c r="AD127" s="15">
        <v>2202065</v>
      </c>
      <c r="AE127" s="15" t="s">
        <v>315</v>
      </c>
      <c r="AF127" s="15">
        <v>220206500</v>
      </c>
      <c r="AG127" s="15" t="s">
        <v>314</v>
      </c>
      <c r="AH127" s="15">
        <v>17</v>
      </c>
      <c r="AI127" s="18" t="s">
        <v>394</v>
      </c>
      <c r="AJ127" s="15" t="s">
        <v>171</v>
      </c>
      <c r="AK127" s="15" t="s">
        <v>59</v>
      </c>
      <c r="AL127" s="15" t="s">
        <v>435</v>
      </c>
      <c r="AM127" s="13">
        <v>121000</v>
      </c>
      <c r="AN127" s="15" t="s">
        <v>725</v>
      </c>
      <c r="AO127" s="15" t="s">
        <v>57</v>
      </c>
      <c r="AP127" s="15" t="str">
        <f>VLOOKUP(AO127,'[1]Conceptos por ambito'!B$11:C$3075,2,0)</f>
        <v>SERVICIOS PARA LA COMUNIDAD, SOCIALES Y PERSONALES</v>
      </c>
      <c r="AQ127" s="15">
        <v>91121</v>
      </c>
      <c r="AR127" s="15" t="s">
        <v>842</v>
      </c>
      <c r="AS127" s="15" t="s">
        <v>1617</v>
      </c>
      <c r="AT127" s="19">
        <v>15000000</v>
      </c>
    </row>
    <row r="128" spans="1:46" s="11" customFormat="1" ht="15" x14ac:dyDescent="0.25">
      <c r="A128" s="16" t="s">
        <v>2031</v>
      </c>
      <c r="B128" s="17" t="s">
        <v>117</v>
      </c>
      <c r="C128" s="15" t="s">
        <v>118</v>
      </c>
      <c r="D128" s="15" t="s">
        <v>119</v>
      </c>
      <c r="E128" s="14">
        <v>22</v>
      </c>
      <c r="F128" s="15" t="s">
        <v>120</v>
      </c>
      <c r="G128" s="15">
        <v>2201</v>
      </c>
      <c r="H128" s="15" t="s">
        <v>121</v>
      </c>
      <c r="I128" s="14">
        <v>2</v>
      </c>
      <c r="J128" s="15" t="s">
        <v>68</v>
      </c>
      <c r="K128" s="15">
        <v>2202</v>
      </c>
      <c r="L128" s="15" t="s">
        <v>309</v>
      </c>
      <c r="M128" s="15">
        <v>40010028</v>
      </c>
      <c r="N128" s="15" t="s">
        <v>310</v>
      </c>
      <c r="O128" s="15">
        <v>0.31640000000000001</v>
      </c>
      <c r="P128" s="15">
        <v>0.31640000000000001</v>
      </c>
      <c r="Q128" s="15" t="s">
        <v>170</v>
      </c>
      <c r="R128" s="15" t="s">
        <v>314</v>
      </c>
      <c r="S128" s="15">
        <v>220206500</v>
      </c>
      <c r="T128" s="15" t="s">
        <v>314</v>
      </c>
      <c r="U128" s="15">
        <v>17</v>
      </c>
      <c r="V128" s="15">
        <v>17</v>
      </c>
      <c r="W128" s="13">
        <v>202500000041497</v>
      </c>
      <c r="X128" s="14" t="str">
        <f t="shared" si="1"/>
        <v>41497</v>
      </c>
      <c r="Y128" s="15" t="s">
        <v>2069</v>
      </c>
      <c r="Z128" s="15">
        <v>2026</v>
      </c>
      <c r="AA128" s="15">
        <v>2027</v>
      </c>
      <c r="AB128" s="15">
        <v>2</v>
      </c>
      <c r="AC128" s="15">
        <v>2</v>
      </c>
      <c r="AD128" s="15">
        <v>2202065</v>
      </c>
      <c r="AE128" s="15" t="s">
        <v>315</v>
      </c>
      <c r="AF128" s="15">
        <v>220206500</v>
      </c>
      <c r="AG128" s="15" t="s">
        <v>314</v>
      </c>
      <c r="AH128" s="15">
        <v>17</v>
      </c>
      <c r="AI128" s="18" t="s">
        <v>396</v>
      </c>
      <c r="AJ128" s="15" t="s">
        <v>173</v>
      </c>
      <c r="AK128" s="15" t="s">
        <v>56</v>
      </c>
      <c r="AL128" s="15" t="s">
        <v>435</v>
      </c>
      <c r="AM128" s="13">
        <v>121000</v>
      </c>
      <c r="AN128" s="15" t="s">
        <v>725</v>
      </c>
      <c r="AO128" s="15" t="s">
        <v>57</v>
      </c>
      <c r="AP128" s="15" t="str">
        <f>VLOOKUP(AO128,'[1]Conceptos por ambito'!B$11:C$3075,2,0)</f>
        <v>SERVICIOS PARA LA COMUNIDAD, SOCIALES Y PERSONALES</v>
      </c>
      <c r="AQ128" s="15">
        <v>91121</v>
      </c>
      <c r="AR128" s="15" t="s">
        <v>842</v>
      </c>
      <c r="AS128" s="15" t="s">
        <v>1618</v>
      </c>
      <c r="AT128" s="19">
        <v>15000000</v>
      </c>
    </row>
    <row r="129" spans="1:46" s="11" customFormat="1" ht="15" x14ac:dyDescent="0.25">
      <c r="A129" s="16" t="s">
        <v>2031</v>
      </c>
      <c r="B129" s="17" t="s">
        <v>117</v>
      </c>
      <c r="C129" s="15" t="s">
        <v>118</v>
      </c>
      <c r="D129" s="15" t="s">
        <v>119</v>
      </c>
      <c r="E129" s="14">
        <v>22</v>
      </c>
      <c r="F129" s="15" t="s">
        <v>316</v>
      </c>
      <c r="G129" s="15">
        <v>2201</v>
      </c>
      <c r="H129" s="15" t="s">
        <v>121</v>
      </c>
      <c r="I129" s="14">
        <v>2</v>
      </c>
      <c r="J129" s="15" t="s">
        <v>68</v>
      </c>
      <c r="K129" s="15">
        <v>2201</v>
      </c>
      <c r="L129" s="15" t="s">
        <v>122</v>
      </c>
      <c r="M129" s="15">
        <v>40040008</v>
      </c>
      <c r="N129" s="15" t="s">
        <v>199</v>
      </c>
      <c r="O129" s="15">
        <v>0.125</v>
      </c>
      <c r="P129" s="15">
        <v>0.10929999999999999</v>
      </c>
      <c r="Q129" s="15" t="s">
        <v>317</v>
      </c>
      <c r="R129" s="15" t="s">
        <v>318</v>
      </c>
      <c r="S129" s="15">
        <v>220102900</v>
      </c>
      <c r="T129" s="15" t="s">
        <v>318</v>
      </c>
      <c r="U129" s="15">
        <v>1568</v>
      </c>
      <c r="V129" s="15">
        <v>1568</v>
      </c>
      <c r="W129" s="13">
        <v>2024763640014</v>
      </c>
      <c r="X129" s="20" t="s">
        <v>1440</v>
      </c>
      <c r="Y129" s="15" t="s">
        <v>319</v>
      </c>
      <c r="Z129" s="15">
        <v>2024</v>
      </c>
      <c r="AA129" s="15">
        <v>2027</v>
      </c>
      <c r="AB129" s="15">
        <v>4</v>
      </c>
      <c r="AC129" s="15">
        <v>1</v>
      </c>
      <c r="AD129" s="15">
        <v>2201029</v>
      </c>
      <c r="AE129" s="15" t="s">
        <v>320</v>
      </c>
      <c r="AF129" s="15">
        <v>220102900</v>
      </c>
      <c r="AG129" s="15" t="s">
        <v>318</v>
      </c>
      <c r="AH129" s="15">
        <v>1568</v>
      </c>
      <c r="AI129" s="15" t="s">
        <v>321</v>
      </c>
      <c r="AJ129" s="15" t="s">
        <v>322</v>
      </c>
      <c r="AK129" s="15" t="s">
        <v>323</v>
      </c>
      <c r="AL129" s="15" t="s">
        <v>435</v>
      </c>
      <c r="AM129" s="15">
        <v>121000</v>
      </c>
      <c r="AN129" s="15" t="s">
        <v>725</v>
      </c>
      <c r="AO129" s="15" t="s">
        <v>290</v>
      </c>
      <c r="AP129" s="15" t="str">
        <f>VLOOKUP(AO129,'[1]Conceptos por ambito'!B$11:C$3075,2,0)</f>
        <v>COMERCIO Y DISTRIBUCION; ALOJAMIENTO; SERVICIOS DE SUMINISTRO DE COMIDAS Y BEBIDAS; SERVICIOS DE TRANSPORTE; Y SERVICIOS DE DISTRIBUCION DE ELECTRICIDAD, GAS Y AGUA</v>
      </c>
      <c r="AQ129" s="15">
        <v>91121</v>
      </c>
      <c r="AR129" s="15" t="s">
        <v>842</v>
      </c>
      <c r="AS129" s="15" t="s">
        <v>1619</v>
      </c>
      <c r="AT129" s="19">
        <v>1700000000</v>
      </c>
    </row>
    <row r="130" spans="1:46" s="11" customFormat="1" ht="15" x14ac:dyDescent="0.25">
      <c r="A130" s="16" t="s">
        <v>2031</v>
      </c>
      <c r="B130" s="17" t="s">
        <v>117</v>
      </c>
      <c r="C130" s="15" t="s">
        <v>118</v>
      </c>
      <c r="D130" s="15" t="s">
        <v>119</v>
      </c>
      <c r="E130" s="14">
        <v>22</v>
      </c>
      <c r="F130" s="15" t="s">
        <v>316</v>
      </c>
      <c r="G130" s="15">
        <v>2201</v>
      </c>
      <c r="H130" s="15" t="s">
        <v>121</v>
      </c>
      <c r="I130" s="14">
        <v>2</v>
      </c>
      <c r="J130" s="15" t="s">
        <v>68</v>
      </c>
      <c r="K130" s="15">
        <v>2202</v>
      </c>
      <c r="L130" s="15" t="s">
        <v>122</v>
      </c>
      <c r="M130" s="15">
        <v>40040008</v>
      </c>
      <c r="N130" s="15" t="s">
        <v>199</v>
      </c>
      <c r="O130" s="15">
        <v>0.125</v>
      </c>
      <c r="P130" s="15">
        <v>0.10929999999999999</v>
      </c>
      <c r="Q130" s="15" t="s">
        <v>317</v>
      </c>
      <c r="R130" s="15" t="s">
        <v>318</v>
      </c>
      <c r="S130" s="15">
        <v>220102900</v>
      </c>
      <c r="T130" s="15" t="s">
        <v>318</v>
      </c>
      <c r="U130" s="15">
        <v>1568</v>
      </c>
      <c r="V130" s="15">
        <v>1568</v>
      </c>
      <c r="W130" s="13">
        <v>2024763640014</v>
      </c>
      <c r="X130" s="20" t="s">
        <v>1440</v>
      </c>
      <c r="Y130" s="15" t="s">
        <v>319</v>
      </c>
      <c r="Z130" s="15">
        <v>2024</v>
      </c>
      <c r="AA130" s="15">
        <v>2027</v>
      </c>
      <c r="AB130" s="15">
        <v>4</v>
      </c>
      <c r="AC130" s="15">
        <v>1</v>
      </c>
      <c r="AD130" s="15">
        <v>2201029</v>
      </c>
      <c r="AE130" s="15" t="s">
        <v>320</v>
      </c>
      <c r="AF130" s="15">
        <v>220102900</v>
      </c>
      <c r="AG130" s="15" t="s">
        <v>318</v>
      </c>
      <c r="AH130" s="15">
        <v>1568</v>
      </c>
      <c r="AI130" s="15" t="s">
        <v>321</v>
      </c>
      <c r="AJ130" s="15" t="s">
        <v>322</v>
      </c>
      <c r="AK130" s="15" t="s">
        <v>323</v>
      </c>
      <c r="AL130" s="15" t="s">
        <v>933</v>
      </c>
      <c r="AM130" s="15">
        <v>124103</v>
      </c>
      <c r="AN130" s="15" t="s">
        <v>2001</v>
      </c>
      <c r="AO130" s="15" t="s">
        <v>290</v>
      </c>
      <c r="AP130" s="15" t="str">
        <f>VLOOKUP(AO130,'[1]Conceptos por ambito'!B$11:C$3075,2,0)</f>
        <v>COMERCIO Y DISTRIBUCION; ALOJAMIENTO; SERVICIOS DE SUMINISTRO DE COMIDAS Y BEBIDAS; SERVICIOS DE TRANSPORTE; Y SERVICIOS DE DISTRIBUCION DE ELECTRICIDAD, GAS Y AGUA</v>
      </c>
      <c r="AQ130" s="15">
        <v>91121</v>
      </c>
      <c r="AR130" s="15" t="s">
        <v>842</v>
      </c>
      <c r="AS130" s="15" t="s">
        <v>1620</v>
      </c>
      <c r="AT130" s="19">
        <f>771750000-30000000</f>
        <v>741750000</v>
      </c>
    </row>
    <row r="131" spans="1:46" s="11" customFormat="1" ht="15" x14ac:dyDescent="0.25">
      <c r="A131" s="16" t="s">
        <v>2031</v>
      </c>
      <c r="B131" s="17" t="s">
        <v>117</v>
      </c>
      <c r="C131" s="15" t="s">
        <v>118</v>
      </c>
      <c r="D131" s="15" t="s">
        <v>119</v>
      </c>
      <c r="E131" s="14">
        <v>22</v>
      </c>
      <c r="F131" s="15" t="s">
        <v>316</v>
      </c>
      <c r="G131" s="15">
        <v>2201</v>
      </c>
      <c r="H131" s="15" t="s">
        <v>121</v>
      </c>
      <c r="I131" s="14">
        <v>2</v>
      </c>
      <c r="J131" s="15" t="s">
        <v>68</v>
      </c>
      <c r="K131" s="15">
        <v>2203</v>
      </c>
      <c r="L131" s="15" t="s">
        <v>122</v>
      </c>
      <c r="M131" s="15">
        <v>40040008</v>
      </c>
      <c r="N131" s="15" t="s">
        <v>199</v>
      </c>
      <c r="O131" s="15">
        <v>0.125</v>
      </c>
      <c r="P131" s="15">
        <v>0.10929999999999999</v>
      </c>
      <c r="Q131" s="15" t="s">
        <v>317</v>
      </c>
      <c r="R131" s="15" t="s">
        <v>318</v>
      </c>
      <c r="S131" s="15">
        <v>220102900</v>
      </c>
      <c r="T131" s="15" t="s">
        <v>318</v>
      </c>
      <c r="U131" s="15">
        <v>1568</v>
      </c>
      <c r="V131" s="15">
        <v>1568</v>
      </c>
      <c r="W131" s="13">
        <v>2024763640014</v>
      </c>
      <c r="X131" s="20" t="s">
        <v>1440</v>
      </c>
      <c r="Y131" s="15" t="s">
        <v>319</v>
      </c>
      <c r="Z131" s="15">
        <v>2024</v>
      </c>
      <c r="AA131" s="15">
        <v>2027</v>
      </c>
      <c r="AB131" s="15">
        <v>4</v>
      </c>
      <c r="AC131" s="15">
        <v>1</v>
      </c>
      <c r="AD131" s="15">
        <v>2201029</v>
      </c>
      <c r="AE131" s="15" t="s">
        <v>320</v>
      </c>
      <c r="AF131" s="15">
        <v>220102900</v>
      </c>
      <c r="AG131" s="15" t="s">
        <v>318</v>
      </c>
      <c r="AH131" s="15">
        <v>1568</v>
      </c>
      <c r="AI131" s="15" t="s">
        <v>324</v>
      </c>
      <c r="AJ131" s="15" t="s">
        <v>325</v>
      </c>
      <c r="AK131" s="15" t="s">
        <v>326</v>
      </c>
      <c r="AL131" s="15" t="s">
        <v>435</v>
      </c>
      <c r="AM131" s="15">
        <v>121000</v>
      </c>
      <c r="AN131" s="15" t="s">
        <v>725</v>
      </c>
      <c r="AO131" s="15" t="s">
        <v>57</v>
      </c>
      <c r="AP131" s="15" t="str">
        <f>VLOOKUP(AO131,'[1]Conceptos por ambito'!B$11:C$3075,2,0)</f>
        <v>SERVICIOS PARA LA COMUNIDAD, SOCIALES Y PERSONALES</v>
      </c>
      <c r="AQ131" s="15">
        <v>91121</v>
      </c>
      <c r="AR131" s="15" t="s">
        <v>842</v>
      </c>
      <c r="AS131" s="15" t="s">
        <v>1621</v>
      </c>
      <c r="AT131" s="19">
        <v>25000000</v>
      </c>
    </row>
    <row r="132" spans="1:46" s="11" customFormat="1" ht="15" x14ac:dyDescent="0.25">
      <c r="A132" s="16" t="s">
        <v>2032</v>
      </c>
      <c r="B132" s="17" t="s">
        <v>327</v>
      </c>
      <c r="C132" s="15" t="s">
        <v>328</v>
      </c>
      <c r="D132" s="15" t="s">
        <v>329</v>
      </c>
      <c r="E132" s="14">
        <v>45</v>
      </c>
      <c r="F132" s="15" t="s">
        <v>330</v>
      </c>
      <c r="G132" s="15">
        <v>4599</v>
      </c>
      <c r="H132" s="15" t="s">
        <v>331</v>
      </c>
      <c r="I132" s="14">
        <v>2</v>
      </c>
      <c r="J132" s="15" t="s">
        <v>68</v>
      </c>
      <c r="K132" s="15">
        <v>4599</v>
      </c>
      <c r="L132" s="15" t="s">
        <v>332</v>
      </c>
      <c r="M132" s="15">
        <v>140010004</v>
      </c>
      <c r="N132" s="15" t="s">
        <v>333</v>
      </c>
      <c r="O132" s="15">
        <v>14.9</v>
      </c>
      <c r="P132" s="15">
        <v>14.9</v>
      </c>
      <c r="Q132" s="15" t="s">
        <v>334</v>
      </c>
      <c r="R132" s="15" t="s">
        <v>335</v>
      </c>
      <c r="S132" s="15">
        <v>459903200</v>
      </c>
      <c r="T132" s="15" t="s">
        <v>336</v>
      </c>
      <c r="U132" s="15">
        <v>1</v>
      </c>
      <c r="V132" s="15">
        <v>1</v>
      </c>
      <c r="W132" s="13">
        <v>202500000041642</v>
      </c>
      <c r="X132" s="14" t="str">
        <f t="shared" si="1"/>
        <v>41642</v>
      </c>
      <c r="Y132" s="15" t="s">
        <v>337</v>
      </c>
      <c r="Z132" s="15">
        <v>2026</v>
      </c>
      <c r="AA132" s="15">
        <v>2027</v>
      </c>
      <c r="AB132" s="15">
        <v>2</v>
      </c>
      <c r="AC132" s="15">
        <v>1</v>
      </c>
      <c r="AD132" s="15">
        <v>4599032</v>
      </c>
      <c r="AE132" s="15" t="s">
        <v>338</v>
      </c>
      <c r="AF132" s="15">
        <v>459903200</v>
      </c>
      <c r="AG132" s="15" t="s">
        <v>336</v>
      </c>
      <c r="AH132" s="15">
        <v>1</v>
      </c>
      <c r="AI132" s="18" t="s">
        <v>321</v>
      </c>
      <c r="AJ132" s="15" t="s">
        <v>339</v>
      </c>
      <c r="AK132" s="15" t="s">
        <v>59</v>
      </c>
      <c r="AL132" s="15" t="s">
        <v>933</v>
      </c>
      <c r="AM132" s="13">
        <v>124303</v>
      </c>
      <c r="AN132" s="15" t="s">
        <v>933</v>
      </c>
      <c r="AO132" s="22" t="s">
        <v>60</v>
      </c>
      <c r="AP132" s="15" t="str">
        <f>VLOOKUP(AO132,'[1]Conceptos por ambito'!B$11:C$3075,2,0)</f>
        <v xml:space="preserve">SERVICIOS PRESTADOS A LAS EMPRESAS Y SERVICIOS DE PRODUCCION </v>
      </c>
      <c r="AQ132" s="15">
        <v>91119</v>
      </c>
      <c r="AR132" s="15" t="s">
        <v>340</v>
      </c>
      <c r="AS132" s="15" t="s">
        <v>1622</v>
      </c>
      <c r="AT132" s="19">
        <v>3500000</v>
      </c>
    </row>
    <row r="133" spans="1:46" s="11" customFormat="1" ht="15" x14ac:dyDescent="0.25">
      <c r="A133" s="16" t="s">
        <v>2032</v>
      </c>
      <c r="B133" s="17" t="s">
        <v>327</v>
      </c>
      <c r="C133" s="15" t="s">
        <v>328</v>
      </c>
      <c r="D133" s="15" t="s">
        <v>329</v>
      </c>
      <c r="E133" s="14">
        <v>45</v>
      </c>
      <c r="F133" s="15" t="s">
        <v>330</v>
      </c>
      <c r="G133" s="15">
        <v>4599</v>
      </c>
      <c r="H133" s="15" t="s">
        <v>331</v>
      </c>
      <c r="I133" s="14">
        <v>2</v>
      </c>
      <c r="J133" s="15" t="s">
        <v>68</v>
      </c>
      <c r="K133" s="15">
        <v>4599</v>
      </c>
      <c r="L133" s="15" t="s">
        <v>332</v>
      </c>
      <c r="M133" s="15">
        <v>140010004</v>
      </c>
      <c r="N133" s="15" t="s">
        <v>333</v>
      </c>
      <c r="O133" s="15">
        <v>14.9</v>
      </c>
      <c r="P133" s="15">
        <v>14.9</v>
      </c>
      <c r="Q133" s="15" t="s">
        <v>334</v>
      </c>
      <c r="R133" s="15" t="s">
        <v>335</v>
      </c>
      <c r="S133" s="15">
        <v>459903200</v>
      </c>
      <c r="T133" s="15" t="s">
        <v>336</v>
      </c>
      <c r="U133" s="15">
        <v>1</v>
      </c>
      <c r="V133" s="15">
        <v>1</v>
      </c>
      <c r="W133" s="13">
        <v>202500000041642</v>
      </c>
      <c r="X133" s="14" t="str">
        <f t="shared" si="1"/>
        <v>41642</v>
      </c>
      <c r="Y133" s="15" t="s">
        <v>337</v>
      </c>
      <c r="Z133" s="15">
        <v>2026</v>
      </c>
      <c r="AA133" s="15">
        <v>2027</v>
      </c>
      <c r="AB133" s="15">
        <v>2</v>
      </c>
      <c r="AC133" s="15">
        <v>1</v>
      </c>
      <c r="AD133" s="15">
        <v>4599032</v>
      </c>
      <c r="AE133" s="15" t="s">
        <v>338</v>
      </c>
      <c r="AF133" s="15">
        <v>459903200</v>
      </c>
      <c r="AG133" s="15" t="s">
        <v>336</v>
      </c>
      <c r="AH133" s="15">
        <v>1</v>
      </c>
      <c r="AI133" s="18" t="s">
        <v>324</v>
      </c>
      <c r="AJ133" s="15" t="s">
        <v>341</v>
      </c>
      <c r="AK133" s="15" t="s">
        <v>56</v>
      </c>
      <c r="AL133" s="15" t="s">
        <v>933</v>
      </c>
      <c r="AM133" s="13">
        <v>124303</v>
      </c>
      <c r="AN133" s="15" t="s">
        <v>933</v>
      </c>
      <c r="AO133" s="22" t="s">
        <v>60</v>
      </c>
      <c r="AP133" s="15" t="str">
        <f>VLOOKUP(AO133,'[1]Conceptos por ambito'!B$11:C$3075,2,0)</f>
        <v xml:space="preserve">SERVICIOS PRESTADOS A LAS EMPRESAS Y SERVICIOS DE PRODUCCION </v>
      </c>
      <c r="AQ133" s="15">
        <v>91119</v>
      </c>
      <c r="AR133" s="15" t="s">
        <v>340</v>
      </c>
      <c r="AS133" s="15" t="s">
        <v>1623</v>
      </c>
      <c r="AT133" s="19">
        <v>28000000</v>
      </c>
    </row>
    <row r="134" spans="1:46" s="11" customFormat="1" ht="15" x14ac:dyDescent="0.25">
      <c r="A134" s="16" t="s">
        <v>2032</v>
      </c>
      <c r="B134" s="17" t="s">
        <v>327</v>
      </c>
      <c r="C134" s="15" t="s">
        <v>328</v>
      </c>
      <c r="D134" s="15" t="s">
        <v>329</v>
      </c>
      <c r="E134" s="14">
        <v>45</v>
      </c>
      <c r="F134" s="15" t="s">
        <v>330</v>
      </c>
      <c r="G134" s="15">
        <v>4502</v>
      </c>
      <c r="H134" s="15" t="s">
        <v>86</v>
      </c>
      <c r="I134" s="14">
        <v>2</v>
      </c>
      <c r="J134" s="15" t="s">
        <v>68</v>
      </c>
      <c r="K134" s="15">
        <v>4502</v>
      </c>
      <c r="L134" s="15" t="s">
        <v>332</v>
      </c>
      <c r="M134" s="15">
        <v>140010004</v>
      </c>
      <c r="N134" s="15" t="s">
        <v>333</v>
      </c>
      <c r="O134" s="15">
        <v>14.9</v>
      </c>
      <c r="P134" s="15">
        <v>14.9</v>
      </c>
      <c r="Q134" s="15" t="s">
        <v>342</v>
      </c>
      <c r="R134" s="15" t="s">
        <v>343</v>
      </c>
      <c r="S134" s="15">
        <v>450203503</v>
      </c>
      <c r="T134" s="15" t="s">
        <v>343</v>
      </c>
      <c r="U134" s="15">
        <v>17</v>
      </c>
      <c r="V134" s="15">
        <v>4</v>
      </c>
      <c r="W134" s="13">
        <v>202500000041644</v>
      </c>
      <c r="X134" s="14" t="str">
        <f t="shared" si="1"/>
        <v>41644</v>
      </c>
      <c r="Y134" s="15" t="s">
        <v>344</v>
      </c>
      <c r="Z134" s="15">
        <v>2026</v>
      </c>
      <c r="AA134" s="15">
        <v>2027</v>
      </c>
      <c r="AB134" s="15">
        <v>2</v>
      </c>
      <c r="AC134" s="15">
        <v>1</v>
      </c>
      <c r="AD134" s="15">
        <v>4502035</v>
      </c>
      <c r="AE134" s="15" t="s">
        <v>108</v>
      </c>
      <c r="AF134" s="15">
        <v>450203503</v>
      </c>
      <c r="AG134" s="15" t="s">
        <v>343</v>
      </c>
      <c r="AH134" s="15">
        <v>4</v>
      </c>
      <c r="AI134" s="18" t="s">
        <v>321</v>
      </c>
      <c r="AJ134" s="15" t="s">
        <v>345</v>
      </c>
      <c r="AK134" s="15" t="s">
        <v>59</v>
      </c>
      <c r="AL134" s="15" t="s">
        <v>933</v>
      </c>
      <c r="AM134" s="13">
        <v>124303</v>
      </c>
      <c r="AN134" s="15" t="s">
        <v>933</v>
      </c>
      <c r="AO134" s="22" t="s">
        <v>60</v>
      </c>
      <c r="AP134" s="15" t="str">
        <f>VLOOKUP(AO134,'[1]Conceptos por ambito'!B$11:C$3075,2,0)</f>
        <v xml:space="preserve">SERVICIOS PRESTADOS A LAS EMPRESAS Y SERVICIOS DE PRODUCCION </v>
      </c>
      <c r="AQ134" s="15">
        <v>91119</v>
      </c>
      <c r="AR134" s="15" t="s">
        <v>340</v>
      </c>
      <c r="AS134" s="15" t="s">
        <v>1624</v>
      </c>
      <c r="AT134" s="19">
        <v>3000000</v>
      </c>
    </row>
    <row r="135" spans="1:46" s="11" customFormat="1" ht="15" x14ac:dyDescent="0.25">
      <c r="A135" s="16" t="s">
        <v>2032</v>
      </c>
      <c r="B135" s="17" t="s">
        <v>327</v>
      </c>
      <c r="C135" s="15" t="s">
        <v>328</v>
      </c>
      <c r="D135" s="15" t="s">
        <v>329</v>
      </c>
      <c r="E135" s="14">
        <v>45</v>
      </c>
      <c r="F135" s="15" t="s">
        <v>330</v>
      </c>
      <c r="G135" s="15">
        <v>4502</v>
      </c>
      <c r="H135" s="15" t="s">
        <v>86</v>
      </c>
      <c r="I135" s="14">
        <v>2</v>
      </c>
      <c r="J135" s="15" t="s">
        <v>68</v>
      </c>
      <c r="K135" s="15">
        <v>4502</v>
      </c>
      <c r="L135" s="15" t="s">
        <v>332</v>
      </c>
      <c r="M135" s="15">
        <v>140010004</v>
      </c>
      <c r="N135" s="15" t="s">
        <v>333</v>
      </c>
      <c r="O135" s="15">
        <v>14.9</v>
      </c>
      <c r="P135" s="15">
        <v>14.9</v>
      </c>
      <c r="Q135" s="15" t="s">
        <v>342</v>
      </c>
      <c r="R135" s="15" t="s">
        <v>343</v>
      </c>
      <c r="S135" s="15">
        <v>450203503</v>
      </c>
      <c r="T135" s="15" t="s">
        <v>343</v>
      </c>
      <c r="U135" s="15">
        <v>17</v>
      </c>
      <c r="V135" s="15">
        <v>4</v>
      </c>
      <c r="W135" s="13">
        <v>202500000041644</v>
      </c>
      <c r="X135" s="14" t="str">
        <f t="shared" si="1"/>
        <v>41644</v>
      </c>
      <c r="Y135" s="15" t="s">
        <v>344</v>
      </c>
      <c r="Z135" s="15">
        <v>2026</v>
      </c>
      <c r="AA135" s="15">
        <v>2027</v>
      </c>
      <c r="AB135" s="15">
        <v>2</v>
      </c>
      <c r="AC135" s="15">
        <v>1</v>
      </c>
      <c r="AD135" s="15">
        <v>4502035</v>
      </c>
      <c r="AE135" s="15" t="s">
        <v>108</v>
      </c>
      <c r="AF135" s="15">
        <v>450203503</v>
      </c>
      <c r="AG135" s="15" t="s">
        <v>343</v>
      </c>
      <c r="AH135" s="15">
        <v>4</v>
      </c>
      <c r="AI135" s="18" t="s">
        <v>324</v>
      </c>
      <c r="AJ135" s="15" t="s">
        <v>346</v>
      </c>
      <c r="AK135" s="15" t="s">
        <v>56</v>
      </c>
      <c r="AL135" s="15" t="s">
        <v>933</v>
      </c>
      <c r="AM135" s="13">
        <v>124303</v>
      </c>
      <c r="AN135" s="15" t="s">
        <v>933</v>
      </c>
      <c r="AO135" s="22" t="s">
        <v>60</v>
      </c>
      <c r="AP135" s="15" t="str">
        <f>VLOOKUP(AO135,'[1]Conceptos por ambito'!B$11:C$3075,2,0)</f>
        <v xml:space="preserve">SERVICIOS PRESTADOS A LAS EMPRESAS Y SERVICIOS DE PRODUCCION </v>
      </c>
      <c r="AQ135" s="15">
        <v>91119</v>
      </c>
      <c r="AR135" s="15" t="s">
        <v>340</v>
      </c>
      <c r="AS135" s="15" t="s">
        <v>1625</v>
      </c>
      <c r="AT135" s="19">
        <v>27000000</v>
      </c>
    </row>
    <row r="136" spans="1:46" s="11" customFormat="1" ht="15" x14ac:dyDescent="0.25">
      <c r="A136" s="16" t="s">
        <v>2032</v>
      </c>
      <c r="B136" s="17" t="s">
        <v>327</v>
      </c>
      <c r="C136" s="15" t="s">
        <v>328</v>
      </c>
      <c r="D136" s="15" t="s">
        <v>329</v>
      </c>
      <c r="E136" s="14">
        <v>45</v>
      </c>
      <c r="F136" s="15" t="s">
        <v>330</v>
      </c>
      <c r="G136" s="15">
        <v>4501</v>
      </c>
      <c r="H136" s="15" t="s">
        <v>347</v>
      </c>
      <c r="I136" s="14">
        <v>3</v>
      </c>
      <c r="J136" s="15" t="s">
        <v>348</v>
      </c>
      <c r="K136" s="15">
        <v>4501</v>
      </c>
      <c r="L136" s="15" t="s">
        <v>349</v>
      </c>
      <c r="M136" s="15">
        <v>140010004</v>
      </c>
      <c r="N136" s="15" t="s">
        <v>333</v>
      </c>
      <c r="O136" s="15">
        <v>14.9</v>
      </c>
      <c r="P136" s="15">
        <v>14.9</v>
      </c>
      <c r="Q136" s="15" t="s">
        <v>350</v>
      </c>
      <c r="R136" s="15" t="s">
        <v>351</v>
      </c>
      <c r="S136" s="15">
        <v>450104900</v>
      </c>
      <c r="T136" s="15" t="s">
        <v>351</v>
      </c>
      <c r="U136" s="15">
        <v>200</v>
      </c>
      <c r="V136" s="15">
        <v>50</v>
      </c>
      <c r="W136" s="13">
        <v>202500000041652</v>
      </c>
      <c r="X136" s="14" t="str">
        <f t="shared" si="1"/>
        <v>41652</v>
      </c>
      <c r="Y136" s="15" t="s">
        <v>352</v>
      </c>
      <c r="Z136" s="15">
        <v>2026</v>
      </c>
      <c r="AA136" s="15">
        <v>2027</v>
      </c>
      <c r="AB136" s="15">
        <v>2</v>
      </c>
      <c r="AC136" s="15">
        <v>1</v>
      </c>
      <c r="AD136" s="15">
        <v>4501049</v>
      </c>
      <c r="AE136" s="15" t="s">
        <v>353</v>
      </c>
      <c r="AF136" s="15">
        <v>450104900</v>
      </c>
      <c r="AG136" s="15" t="s">
        <v>351</v>
      </c>
      <c r="AH136" s="15">
        <v>50</v>
      </c>
      <c r="AI136" s="18" t="s">
        <v>321</v>
      </c>
      <c r="AJ136" s="15" t="s">
        <v>354</v>
      </c>
      <c r="AK136" s="15" t="s">
        <v>59</v>
      </c>
      <c r="AL136" s="15" t="s">
        <v>933</v>
      </c>
      <c r="AM136" s="13">
        <v>124303</v>
      </c>
      <c r="AN136" s="15" t="s">
        <v>933</v>
      </c>
      <c r="AO136" s="22" t="s">
        <v>57</v>
      </c>
      <c r="AP136" s="15" t="str">
        <f>VLOOKUP(AO136,'[1]Conceptos por ambito'!B$11:C$3075,2,0)</f>
        <v>SERVICIOS PARA LA COMUNIDAD, SOCIALES Y PERSONALES</v>
      </c>
      <c r="AQ136" s="15">
        <v>91119</v>
      </c>
      <c r="AR136" s="15" t="s">
        <v>340</v>
      </c>
      <c r="AS136" s="15" t="s">
        <v>1626</v>
      </c>
      <c r="AT136" s="19">
        <v>20000000</v>
      </c>
    </row>
    <row r="137" spans="1:46" s="11" customFormat="1" ht="15" x14ac:dyDescent="0.25">
      <c r="A137" s="16" t="s">
        <v>2032</v>
      </c>
      <c r="B137" s="17" t="s">
        <v>327</v>
      </c>
      <c r="C137" s="15" t="s">
        <v>328</v>
      </c>
      <c r="D137" s="15" t="s">
        <v>329</v>
      </c>
      <c r="E137" s="14">
        <v>45</v>
      </c>
      <c r="F137" s="15" t="s">
        <v>330</v>
      </c>
      <c r="G137" s="15">
        <v>4501</v>
      </c>
      <c r="H137" s="15" t="s">
        <v>347</v>
      </c>
      <c r="I137" s="14">
        <v>3</v>
      </c>
      <c r="J137" s="15" t="s">
        <v>348</v>
      </c>
      <c r="K137" s="15">
        <v>4501</v>
      </c>
      <c r="L137" s="15" t="s">
        <v>355</v>
      </c>
      <c r="M137" s="15">
        <v>140010004</v>
      </c>
      <c r="N137" s="15" t="s">
        <v>333</v>
      </c>
      <c r="O137" s="15">
        <v>14.9</v>
      </c>
      <c r="P137" s="15">
        <v>14.9</v>
      </c>
      <c r="Q137" s="15" t="s">
        <v>350</v>
      </c>
      <c r="R137" s="15" t="s">
        <v>351</v>
      </c>
      <c r="S137" s="15">
        <v>450104900</v>
      </c>
      <c r="T137" s="15" t="s">
        <v>351</v>
      </c>
      <c r="U137" s="15">
        <v>200</v>
      </c>
      <c r="V137" s="15">
        <v>50</v>
      </c>
      <c r="W137" s="13">
        <v>202500000041652</v>
      </c>
      <c r="X137" s="14" t="str">
        <f t="shared" si="1"/>
        <v>41652</v>
      </c>
      <c r="Y137" s="15" t="s">
        <v>352</v>
      </c>
      <c r="Z137" s="15">
        <v>2026</v>
      </c>
      <c r="AA137" s="15">
        <v>2027</v>
      </c>
      <c r="AB137" s="15">
        <v>2</v>
      </c>
      <c r="AC137" s="15">
        <v>2</v>
      </c>
      <c r="AD137" s="15">
        <v>4501049</v>
      </c>
      <c r="AE137" s="15" t="s">
        <v>353</v>
      </c>
      <c r="AF137" s="15">
        <v>450104900</v>
      </c>
      <c r="AG137" s="15" t="s">
        <v>351</v>
      </c>
      <c r="AH137" s="15">
        <v>50</v>
      </c>
      <c r="AI137" s="18" t="s">
        <v>324</v>
      </c>
      <c r="AJ137" s="15" t="s">
        <v>356</v>
      </c>
      <c r="AK137" s="15" t="s">
        <v>56</v>
      </c>
      <c r="AL137" s="15" t="s">
        <v>933</v>
      </c>
      <c r="AM137" s="13">
        <v>124303</v>
      </c>
      <c r="AN137" s="15" t="s">
        <v>933</v>
      </c>
      <c r="AO137" s="22" t="s">
        <v>57</v>
      </c>
      <c r="AP137" s="15" t="str">
        <f>VLOOKUP(AO137,'[1]Conceptos por ambito'!B$11:C$3075,2,0)</f>
        <v>SERVICIOS PARA LA COMUNIDAD, SOCIALES Y PERSONALES</v>
      </c>
      <c r="AQ137" s="15">
        <v>91119</v>
      </c>
      <c r="AR137" s="15" t="s">
        <v>340</v>
      </c>
      <c r="AS137" s="15" t="s">
        <v>1627</v>
      </c>
      <c r="AT137" s="19">
        <v>33000000</v>
      </c>
    </row>
    <row r="138" spans="1:46" s="11" customFormat="1" ht="15" x14ac:dyDescent="0.25">
      <c r="A138" s="16" t="s">
        <v>2032</v>
      </c>
      <c r="B138" s="17" t="s">
        <v>327</v>
      </c>
      <c r="C138" s="15" t="s">
        <v>328</v>
      </c>
      <c r="D138" s="15" t="s">
        <v>329</v>
      </c>
      <c r="E138" s="14">
        <v>45</v>
      </c>
      <c r="F138" s="15" t="s">
        <v>330</v>
      </c>
      <c r="G138" s="15">
        <v>4502</v>
      </c>
      <c r="H138" s="15" t="s">
        <v>357</v>
      </c>
      <c r="I138" s="14">
        <v>3</v>
      </c>
      <c r="J138" s="15" t="s">
        <v>348</v>
      </c>
      <c r="K138" s="15">
        <v>4501</v>
      </c>
      <c r="L138" s="15" t="s">
        <v>355</v>
      </c>
      <c r="M138" s="15">
        <v>140010004</v>
      </c>
      <c r="N138" s="15" t="s">
        <v>333</v>
      </c>
      <c r="O138" s="15">
        <v>14.9</v>
      </c>
      <c r="P138" s="15">
        <v>14.9</v>
      </c>
      <c r="Q138" s="15" t="s">
        <v>358</v>
      </c>
      <c r="R138" s="15" t="s">
        <v>359</v>
      </c>
      <c r="S138" s="15">
        <v>450202202</v>
      </c>
      <c r="T138" s="15" t="s">
        <v>359</v>
      </c>
      <c r="U138" s="15">
        <v>2</v>
      </c>
      <c r="V138" s="15">
        <v>0.5</v>
      </c>
      <c r="W138" s="13">
        <v>202500000041772</v>
      </c>
      <c r="X138" s="14" t="str">
        <f t="shared" si="1"/>
        <v>41772</v>
      </c>
      <c r="Y138" s="15" t="s">
        <v>360</v>
      </c>
      <c r="Z138" s="15">
        <v>2026</v>
      </c>
      <c r="AA138" s="15">
        <v>2027</v>
      </c>
      <c r="AB138" s="15">
        <v>2</v>
      </c>
      <c r="AC138" s="15">
        <v>2</v>
      </c>
      <c r="AD138" s="15">
        <v>4502022</v>
      </c>
      <c r="AE138" s="15" t="s">
        <v>361</v>
      </c>
      <c r="AF138" s="15">
        <v>450202202</v>
      </c>
      <c r="AG138" s="15" t="s">
        <v>359</v>
      </c>
      <c r="AH138" s="15">
        <v>0.5</v>
      </c>
      <c r="AI138" s="18" t="s">
        <v>321</v>
      </c>
      <c r="AJ138" s="15" t="s">
        <v>362</v>
      </c>
      <c r="AK138" s="15" t="s">
        <v>56</v>
      </c>
      <c r="AL138" s="15" t="s">
        <v>933</v>
      </c>
      <c r="AM138" s="13">
        <v>124303</v>
      </c>
      <c r="AN138" s="15" t="s">
        <v>933</v>
      </c>
      <c r="AO138" s="22" t="s">
        <v>60</v>
      </c>
      <c r="AP138" s="15" t="str">
        <f>VLOOKUP(AO138,'[1]Conceptos por ambito'!B$11:C$3075,2,0)</f>
        <v xml:space="preserve">SERVICIOS PRESTADOS A LAS EMPRESAS Y SERVICIOS DE PRODUCCION </v>
      </c>
      <c r="AQ138" s="15">
        <v>91119</v>
      </c>
      <c r="AR138" s="15" t="s">
        <v>340</v>
      </c>
      <c r="AS138" s="15" t="s">
        <v>1628</v>
      </c>
      <c r="AT138" s="19">
        <v>20000000</v>
      </c>
    </row>
    <row r="139" spans="1:46" s="11" customFormat="1" ht="15" x14ac:dyDescent="0.25">
      <c r="A139" s="16" t="s">
        <v>2032</v>
      </c>
      <c r="B139" s="17" t="s">
        <v>327</v>
      </c>
      <c r="C139" s="15" t="s">
        <v>328</v>
      </c>
      <c r="D139" s="15" t="s">
        <v>329</v>
      </c>
      <c r="E139" s="14">
        <v>45</v>
      </c>
      <c r="F139" s="15" t="s">
        <v>330</v>
      </c>
      <c r="G139" s="15">
        <v>4502</v>
      </c>
      <c r="H139" s="15" t="s">
        <v>357</v>
      </c>
      <c r="I139" s="14">
        <v>3</v>
      </c>
      <c r="J139" s="15" t="s">
        <v>348</v>
      </c>
      <c r="K139" s="15">
        <v>4501</v>
      </c>
      <c r="L139" s="15" t="s">
        <v>355</v>
      </c>
      <c r="M139" s="15">
        <v>140010004</v>
      </c>
      <c r="N139" s="15" t="s">
        <v>333</v>
      </c>
      <c r="O139" s="15">
        <v>14.9</v>
      </c>
      <c r="P139" s="15">
        <v>14.9</v>
      </c>
      <c r="Q139" s="15" t="s">
        <v>358</v>
      </c>
      <c r="R139" s="15" t="s">
        <v>359</v>
      </c>
      <c r="S139" s="15">
        <v>450202202</v>
      </c>
      <c r="T139" s="15" t="s">
        <v>359</v>
      </c>
      <c r="U139" s="15">
        <v>2</v>
      </c>
      <c r="V139" s="15">
        <v>0.5</v>
      </c>
      <c r="W139" s="13">
        <v>202500000041772</v>
      </c>
      <c r="X139" s="14" t="str">
        <f t="shared" si="1"/>
        <v>41772</v>
      </c>
      <c r="Y139" s="15" t="s">
        <v>360</v>
      </c>
      <c r="Z139" s="15">
        <v>2026</v>
      </c>
      <c r="AA139" s="15">
        <v>2027</v>
      </c>
      <c r="AB139" s="15">
        <v>3</v>
      </c>
      <c r="AC139" s="15">
        <v>1</v>
      </c>
      <c r="AD139" s="15">
        <v>4502022</v>
      </c>
      <c r="AE139" s="15" t="s">
        <v>361</v>
      </c>
      <c r="AF139" s="15">
        <v>450202202</v>
      </c>
      <c r="AG139" s="15" t="s">
        <v>359</v>
      </c>
      <c r="AH139" s="15">
        <v>0.5</v>
      </c>
      <c r="AI139" s="18" t="s">
        <v>324</v>
      </c>
      <c r="AJ139" s="15" t="s">
        <v>363</v>
      </c>
      <c r="AK139" s="15" t="s">
        <v>56</v>
      </c>
      <c r="AL139" s="15" t="s">
        <v>933</v>
      </c>
      <c r="AM139" s="13">
        <v>124303</v>
      </c>
      <c r="AN139" s="15" t="s">
        <v>933</v>
      </c>
      <c r="AO139" s="22" t="s">
        <v>60</v>
      </c>
      <c r="AP139" s="15" t="str">
        <f>VLOOKUP(AO139,'[1]Conceptos por ambito'!B$11:C$3075,2,0)</f>
        <v xml:space="preserve">SERVICIOS PRESTADOS A LAS EMPRESAS Y SERVICIOS DE PRODUCCION </v>
      </c>
      <c r="AQ139" s="15">
        <v>91119</v>
      </c>
      <c r="AR139" s="15" t="s">
        <v>340</v>
      </c>
      <c r="AS139" s="15" t="s">
        <v>1629</v>
      </c>
      <c r="AT139" s="19">
        <v>21000000</v>
      </c>
    </row>
    <row r="140" spans="1:46" s="11" customFormat="1" ht="15" x14ac:dyDescent="0.25">
      <c r="A140" s="16" t="s">
        <v>2032</v>
      </c>
      <c r="B140" s="17" t="s">
        <v>327</v>
      </c>
      <c r="C140" s="15" t="s">
        <v>328</v>
      </c>
      <c r="D140" s="15" t="s">
        <v>329</v>
      </c>
      <c r="E140" s="14">
        <v>45</v>
      </c>
      <c r="F140" s="15" t="s">
        <v>330</v>
      </c>
      <c r="G140" s="15">
        <v>4502</v>
      </c>
      <c r="H140" s="15" t="s">
        <v>357</v>
      </c>
      <c r="I140" s="14">
        <v>3</v>
      </c>
      <c r="J140" s="15" t="s">
        <v>348</v>
      </c>
      <c r="K140" s="15">
        <v>4501</v>
      </c>
      <c r="L140" s="15" t="s">
        <v>355</v>
      </c>
      <c r="M140" s="15">
        <v>140010004</v>
      </c>
      <c r="N140" s="15" t="s">
        <v>333</v>
      </c>
      <c r="O140" s="15">
        <v>14.9</v>
      </c>
      <c r="P140" s="15">
        <v>14.9</v>
      </c>
      <c r="Q140" s="15" t="s">
        <v>364</v>
      </c>
      <c r="R140" s="15" t="s">
        <v>365</v>
      </c>
      <c r="S140" s="15">
        <v>450202204</v>
      </c>
      <c r="T140" s="15" t="s">
        <v>365</v>
      </c>
      <c r="U140" s="15">
        <v>17</v>
      </c>
      <c r="V140" s="15">
        <v>4</v>
      </c>
      <c r="W140" s="13">
        <v>202500000041772</v>
      </c>
      <c r="X140" s="14" t="str">
        <f t="shared" si="1"/>
        <v>41772</v>
      </c>
      <c r="Y140" s="15" t="s">
        <v>360</v>
      </c>
      <c r="Z140" s="15">
        <v>2026</v>
      </c>
      <c r="AA140" s="15">
        <v>2027</v>
      </c>
      <c r="AB140" s="15">
        <v>3</v>
      </c>
      <c r="AC140" s="15">
        <v>1</v>
      </c>
      <c r="AD140" s="15">
        <v>4502022</v>
      </c>
      <c r="AE140" s="15" t="s">
        <v>361</v>
      </c>
      <c r="AF140" s="15">
        <v>450202204</v>
      </c>
      <c r="AG140" s="15" t="s">
        <v>365</v>
      </c>
      <c r="AH140" s="15">
        <v>4</v>
      </c>
      <c r="AI140" s="18" t="s">
        <v>394</v>
      </c>
      <c r="AJ140" s="15" t="s">
        <v>366</v>
      </c>
      <c r="AK140" s="15" t="s">
        <v>56</v>
      </c>
      <c r="AL140" s="15" t="s">
        <v>933</v>
      </c>
      <c r="AM140" s="13">
        <v>124303</v>
      </c>
      <c r="AN140" s="15" t="s">
        <v>933</v>
      </c>
      <c r="AO140" s="22" t="s">
        <v>60</v>
      </c>
      <c r="AP140" s="15" t="str">
        <f>VLOOKUP(AO140,'[1]Conceptos por ambito'!B$11:C$3075,2,0)</f>
        <v xml:space="preserve">SERVICIOS PRESTADOS A LAS EMPRESAS Y SERVICIOS DE PRODUCCION </v>
      </c>
      <c r="AQ140" s="15">
        <v>91119</v>
      </c>
      <c r="AR140" s="15" t="s">
        <v>340</v>
      </c>
      <c r="AS140" s="15" t="s">
        <v>1630</v>
      </c>
      <c r="AT140" s="19">
        <v>44000000</v>
      </c>
    </row>
    <row r="141" spans="1:46" s="11" customFormat="1" ht="15" x14ac:dyDescent="0.25">
      <c r="A141" s="16" t="s">
        <v>2032</v>
      </c>
      <c r="B141" s="17" t="s">
        <v>327</v>
      </c>
      <c r="C141" s="15" t="s">
        <v>328</v>
      </c>
      <c r="D141" s="15" t="s">
        <v>329</v>
      </c>
      <c r="E141" s="14">
        <v>45</v>
      </c>
      <c r="F141" s="15" t="s">
        <v>330</v>
      </c>
      <c r="G141" s="15">
        <v>4502</v>
      </c>
      <c r="H141" s="15" t="s">
        <v>357</v>
      </c>
      <c r="I141" s="14">
        <v>3</v>
      </c>
      <c r="J141" s="15" t="s">
        <v>348</v>
      </c>
      <c r="K141" s="15">
        <v>4501</v>
      </c>
      <c r="L141" s="15" t="s">
        <v>355</v>
      </c>
      <c r="M141" s="15">
        <v>140010004</v>
      </c>
      <c r="N141" s="15" t="s">
        <v>333</v>
      </c>
      <c r="O141" s="15">
        <v>14.9</v>
      </c>
      <c r="P141" s="15">
        <v>14.9</v>
      </c>
      <c r="Q141" s="15" t="s">
        <v>364</v>
      </c>
      <c r="R141" s="15" t="s">
        <v>365</v>
      </c>
      <c r="S141" s="15">
        <v>450202204</v>
      </c>
      <c r="T141" s="15" t="s">
        <v>365</v>
      </c>
      <c r="U141" s="15">
        <v>17</v>
      </c>
      <c r="V141" s="15">
        <v>4</v>
      </c>
      <c r="W141" s="13">
        <v>202500000041772</v>
      </c>
      <c r="X141" s="14" t="str">
        <f t="shared" si="1"/>
        <v>41772</v>
      </c>
      <c r="Y141" s="15" t="s">
        <v>360</v>
      </c>
      <c r="Z141" s="15">
        <v>2026</v>
      </c>
      <c r="AA141" s="15">
        <v>2027</v>
      </c>
      <c r="AB141" s="15">
        <v>3</v>
      </c>
      <c r="AC141" s="15">
        <v>1</v>
      </c>
      <c r="AD141" s="15">
        <v>4502022</v>
      </c>
      <c r="AE141" s="15" t="s">
        <v>361</v>
      </c>
      <c r="AF141" s="15">
        <v>450202204</v>
      </c>
      <c r="AG141" s="15" t="s">
        <v>365</v>
      </c>
      <c r="AH141" s="15">
        <v>4</v>
      </c>
      <c r="AI141" s="18" t="s">
        <v>396</v>
      </c>
      <c r="AJ141" s="15" t="s">
        <v>367</v>
      </c>
      <c r="AK141" s="15" t="s">
        <v>56</v>
      </c>
      <c r="AL141" s="15" t="s">
        <v>933</v>
      </c>
      <c r="AM141" s="13">
        <v>124303</v>
      </c>
      <c r="AN141" s="15" t="s">
        <v>933</v>
      </c>
      <c r="AO141" s="22" t="s">
        <v>60</v>
      </c>
      <c r="AP141" s="15" t="str">
        <f>VLOOKUP(AO141,'[1]Conceptos por ambito'!B$11:C$3075,2,0)</f>
        <v xml:space="preserve">SERVICIOS PRESTADOS A LAS EMPRESAS Y SERVICIOS DE PRODUCCION </v>
      </c>
      <c r="AQ141" s="15">
        <v>91119</v>
      </c>
      <c r="AR141" s="15" t="s">
        <v>340</v>
      </c>
      <c r="AS141" s="15" t="s">
        <v>1631</v>
      </c>
      <c r="AT141" s="19">
        <v>25700000</v>
      </c>
    </row>
    <row r="142" spans="1:46" s="11" customFormat="1" ht="15" x14ac:dyDescent="0.25">
      <c r="A142" s="16" t="s">
        <v>2032</v>
      </c>
      <c r="B142" s="17" t="s">
        <v>327</v>
      </c>
      <c r="C142" s="15" t="s">
        <v>328</v>
      </c>
      <c r="D142" s="15" t="s">
        <v>329</v>
      </c>
      <c r="E142" s="14">
        <v>33</v>
      </c>
      <c r="F142" s="15" t="s">
        <v>368</v>
      </c>
      <c r="G142" s="15">
        <v>3301</v>
      </c>
      <c r="H142" s="15" t="s">
        <v>369</v>
      </c>
      <c r="I142" s="14">
        <v>2</v>
      </c>
      <c r="J142" s="15" t="s">
        <v>68</v>
      </c>
      <c r="K142" s="15">
        <v>3301</v>
      </c>
      <c r="L142" s="15" t="s">
        <v>332</v>
      </c>
      <c r="M142" s="15">
        <v>140010004</v>
      </c>
      <c r="N142" s="15" t="s">
        <v>333</v>
      </c>
      <c r="O142" s="15">
        <v>14.9</v>
      </c>
      <c r="P142" s="15">
        <v>14.9</v>
      </c>
      <c r="Q142" s="15" t="s">
        <v>370</v>
      </c>
      <c r="R142" s="15" t="s">
        <v>371</v>
      </c>
      <c r="S142" s="15">
        <v>330105301</v>
      </c>
      <c r="T142" s="15" t="s">
        <v>371</v>
      </c>
      <c r="U142" s="15">
        <v>24</v>
      </c>
      <c r="V142" s="15">
        <v>6</v>
      </c>
      <c r="W142" s="13">
        <v>202500000041637</v>
      </c>
      <c r="X142" s="14" t="str">
        <f t="shared" si="1"/>
        <v>41637</v>
      </c>
      <c r="Y142" s="15" t="s">
        <v>372</v>
      </c>
      <c r="Z142" s="15">
        <v>2026</v>
      </c>
      <c r="AA142" s="15">
        <v>2027</v>
      </c>
      <c r="AB142" s="15">
        <v>3</v>
      </c>
      <c r="AC142" s="15">
        <v>1</v>
      </c>
      <c r="AD142" s="15">
        <v>3301053</v>
      </c>
      <c r="AE142" s="15" t="s">
        <v>373</v>
      </c>
      <c r="AF142" s="15">
        <v>330105301</v>
      </c>
      <c r="AG142" s="15" t="s">
        <v>371</v>
      </c>
      <c r="AH142" s="15">
        <v>6</v>
      </c>
      <c r="AI142" s="18" t="s">
        <v>321</v>
      </c>
      <c r="AJ142" s="15" t="s">
        <v>374</v>
      </c>
      <c r="AK142" s="15" t="s">
        <v>59</v>
      </c>
      <c r="AL142" s="15" t="s">
        <v>933</v>
      </c>
      <c r="AM142" s="13">
        <v>124303</v>
      </c>
      <c r="AN142" s="15" t="s">
        <v>933</v>
      </c>
      <c r="AO142" s="22" t="s">
        <v>60</v>
      </c>
      <c r="AP142" s="15" t="str">
        <f>VLOOKUP(AO142,'[1]Conceptos por ambito'!B$11:C$3075,2,0)</f>
        <v xml:space="preserve">SERVICIOS PRESTADOS A LAS EMPRESAS Y SERVICIOS DE PRODUCCION </v>
      </c>
      <c r="AQ142" s="15">
        <v>91119</v>
      </c>
      <c r="AR142" s="15" t="s">
        <v>340</v>
      </c>
      <c r="AS142" s="15" t="s">
        <v>1632</v>
      </c>
      <c r="AT142" s="19">
        <v>800000</v>
      </c>
    </row>
    <row r="143" spans="1:46" s="11" customFormat="1" ht="15" x14ac:dyDescent="0.25">
      <c r="A143" s="16" t="s">
        <v>2032</v>
      </c>
      <c r="B143" s="17" t="s">
        <v>327</v>
      </c>
      <c r="C143" s="15" t="s">
        <v>328</v>
      </c>
      <c r="D143" s="15" t="s">
        <v>329</v>
      </c>
      <c r="E143" s="14">
        <v>33</v>
      </c>
      <c r="F143" s="15" t="s">
        <v>368</v>
      </c>
      <c r="G143" s="15">
        <v>3301</v>
      </c>
      <c r="H143" s="15" t="s">
        <v>369</v>
      </c>
      <c r="I143" s="14">
        <v>2</v>
      </c>
      <c r="J143" s="15" t="s">
        <v>68</v>
      </c>
      <c r="K143" s="15">
        <v>3301</v>
      </c>
      <c r="L143" s="15" t="s">
        <v>332</v>
      </c>
      <c r="M143" s="15">
        <v>140010004</v>
      </c>
      <c r="N143" s="15" t="s">
        <v>333</v>
      </c>
      <c r="O143" s="15">
        <v>14.9</v>
      </c>
      <c r="P143" s="15">
        <v>14.9</v>
      </c>
      <c r="Q143" s="15" t="s">
        <v>370</v>
      </c>
      <c r="R143" s="15" t="s">
        <v>371</v>
      </c>
      <c r="S143" s="15">
        <v>330105301</v>
      </c>
      <c r="T143" s="15" t="s">
        <v>371</v>
      </c>
      <c r="U143" s="15">
        <v>24</v>
      </c>
      <c r="V143" s="15">
        <v>6</v>
      </c>
      <c r="W143" s="13">
        <v>202500000041637</v>
      </c>
      <c r="X143" s="14" t="str">
        <f t="shared" si="1"/>
        <v>41637</v>
      </c>
      <c r="Y143" s="15" t="s">
        <v>372</v>
      </c>
      <c r="Z143" s="15">
        <v>2026</v>
      </c>
      <c r="AA143" s="15">
        <v>2027</v>
      </c>
      <c r="AB143" s="15">
        <v>3</v>
      </c>
      <c r="AC143" s="15">
        <v>1</v>
      </c>
      <c r="AD143" s="15">
        <v>3301053</v>
      </c>
      <c r="AE143" s="15" t="s">
        <v>373</v>
      </c>
      <c r="AF143" s="15">
        <v>330105301</v>
      </c>
      <c r="AG143" s="15" t="s">
        <v>371</v>
      </c>
      <c r="AH143" s="15">
        <v>6</v>
      </c>
      <c r="AI143" s="18" t="s">
        <v>324</v>
      </c>
      <c r="AJ143" s="15" t="s">
        <v>375</v>
      </c>
      <c r="AK143" s="15" t="s">
        <v>56</v>
      </c>
      <c r="AL143" s="15" t="s">
        <v>933</v>
      </c>
      <c r="AM143" s="13">
        <v>124303</v>
      </c>
      <c r="AN143" s="15" t="s">
        <v>933</v>
      </c>
      <c r="AO143" s="15" t="s">
        <v>57</v>
      </c>
      <c r="AP143" s="15" t="str">
        <f>VLOOKUP(AO143,'[1]Conceptos por ambito'!B$11:C$3075,2,0)</f>
        <v>SERVICIOS PARA LA COMUNIDAD, SOCIALES Y PERSONALES</v>
      </c>
      <c r="AQ143" s="15">
        <v>91124</v>
      </c>
      <c r="AR143" s="15" t="s">
        <v>376</v>
      </c>
      <c r="AS143" s="15" t="s">
        <v>1633</v>
      </c>
      <c r="AT143" s="19">
        <v>247000000</v>
      </c>
    </row>
    <row r="144" spans="1:46" s="11" customFormat="1" ht="15" x14ac:dyDescent="0.25">
      <c r="A144" s="16" t="s">
        <v>2032</v>
      </c>
      <c r="B144" s="17" t="s">
        <v>327</v>
      </c>
      <c r="C144" s="15" t="s">
        <v>328</v>
      </c>
      <c r="D144" s="15" t="s">
        <v>329</v>
      </c>
      <c r="E144" s="14">
        <v>33</v>
      </c>
      <c r="F144" s="15" t="s">
        <v>368</v>
      </c>
      <c r="G144" s="15">
        <v>3301</v>
      </c>
      <c r="H144" s="15" t="s">
        <v>369</v>
      </c>
      <c r="I144" s="14">
        <v>2</v>
      </c>
      <c r="J144" s="15" t="s">
        <v>68</v>
      </c>
      <c r="K144" s="15">
        <v>3301</v>
      </c>
      <c r="L144" s="15" t="s">
        <v>332</v>
      </c>
      <c r="M144" s="15">
        <v>140010004</v>
      </c>
      <c r="N144" s="15" t="s">
        <v>333</v>
      </c>
      <c r="O144" s="15">
        <v>14.9</v>
      </c>
      <c r="P144" s="15">
        <v>14.9</v>
      </c>
      <c r="Q144" s="15" t="s">
        <v>370</v>
      </c>
      <c r="R144" s="15" t="s">
        <v>371</v>
      </c>
      <c r="S144" s="15">
        <v>330105301</v>
      </c>
      <c r="T144" s="15" t="s">
        <v>371</v>
      </c>
      <c r="U144" s="15">
        <v>24</v>
      </c>
      <c r="V144" s="15">
        <v>6</v>
      </c>
      <c r="W144" s="13">
        <v>202500000041637</v>
      </c>
      <c r="X144" s="14" t="str">
        <f t="shared" si="1"/>
        <v>41637</v>
      </c>
      <c r="Y144" s="15" t="s">
        <v>372</v>
      </c>
      <c r="Z144" s="15">
        <v>2026</v>
      </c>
      <c r="AA144" s="15">
        <v>2027</v>
      </c>
      <c r="AB144" s="15">
        <v>3</v>
      </c>
      <c r="AC144" s="15">
        <v>1</v>
      </c>
      <c r="AD144" s="15">
        <v>3301053</v>
      </c>
      <c r="AE144" s="15" t="s">
        <v>373</v>
      </c>
      <c r="AF144" s="15">
        <v>330105301</v>
      </c>
      <c r="AG144" s="15" t="s">
        <v>371</v>
      </c>
      <c r="AH144" s="15">
        <v>6</v>
      </c>
      <c r="AI144" s="18" t="s">
        <v>394</v>
      </c>
      <c r="AJ144" s="15" t="s">
        <v>377</v>
      </c>
      <c r="AK144" s="15" t="s">
        <v>59</v>
      </c>
      <c r="AL144" s="15" t="s">
        <v>933</v>
      </c>
      <c r="AM144" s="13">
        <v>124303</v>
      </c>
      <c r="AN144" s="15" t="s">
        <v>933</v>
      </c>
      <c r="AO144" s="15" t="s">
        <v>57</v>
      </c>
      <c r="AP144" s="15" t="str">
        <f>VLOOKUP(AO144,'[1]Conceptos por ambito'!B$11:C$3075,2,0)</f>
        <v>SERVICIOS PARA LA COMUNIDAD, SOCIALES Y PERSONALES</v>
      </c>
      <c r="AQ144" s="15">
        <v>91119</v>
      </c>
      <c r="AR144" s="15" t="s">
        <v>340</v>
      </c>
      <c r="AS144" s="15" t="s">
        <v>1634</v>
      </c>
      <c r="AT144" s="19">
        <v>20000000</v>
      </c>
    </row>
    <row r="145" spans="1:46" s="11" customFormat="1" ht="15" x14ac:dyDescent="0.25">
      <c r="A145" s="16" t="s">
        <v>2032</v>
      </c>
      <c r="B145" s="17" t="s">
        <v>327</v>
      </c>
      <c r="C145" s="15" t="s">
        <v>328</v>
      </c>
      <c r="D145" s="15" t="s">
        <v>329</v>
      </c>
      <c r="E145" s="14">
        <v>33</v>
      </c>
      <c r="F145" s="15" t="s">
        <v>368</v>
      </c>
      <c r="G145" s="15">
        <v>3301</v>
      </c>
      <c r="H145" s="15" t="s">
        <v>369</v>
      </c>
      <c r="I145" s="14">
        <v>2</v>
      </c>
      <c r="J145" s="15" t="s">
        <v>68</v>
      </c>
      <c r="K145" s="15">
        <v>3301</v>
      </c>
      <c r="L145" s="15" t="s">
        <v>332</v>
      </c>
      <c r="M145" s="15">
        <v>140010004</v>
      </c>
      <c r="N145" s="15" t="s">
        <v>333</v>
      </c>
      <c r="O145" s="15">
        <v>14.9</v>
      </c>
      <c r="P145" s="15">
        <v>14.9</v>
      </c>
      <c r="Q145" s="15" t="s">
        <v>370</v>
      </c>
      <c r="R145" s="15" t="s">
        <v>371</v>
      </c>
      <c r="S145" s="15">
        <v>330105301</v>
      </c>
      <c r="T145" s="15" t="s">
        <v>371</v>
      </c>
      <c r="U145" s="15">
        <v>24</v>
      </c>
      <c r="V145" s="15">
        <v>6</v>
      </c>
      <c r="W145" s="13">
        <v>202500000041637</v>
      </c>
      <c r="X145" s="14" t="str">
        <f t="shared" si="1"/>
        <v>41637</v>
      </c>
      <c r="Y145" s="15" t="s">
        <v>372</v>
      </c>
      <c r="Z145" s="15">
        <v>2026</v>
      </c>
      <c r="AA145" s="15">
        <v>2027</v>
      </c>
      <c r="AB145" s="15">
        <v>3</v>
      </c>
      <c r="AC145" s="15">
        <v>1</v>
      </c>
      <c r="AD145" s="15">
        <v>3301053</v>
      </c>
      <c r="AE145" s="15" t="s">
        <v>373</v>
      </c>
      <c r="AF145" s="15">
        <v>330105301</v>
      </c>
      <c r="AG145" s="15" t="s">
        <v>371</v>
      </c>
      <c r="AH145" s="15">
        <v>6</v>
      </c>
      <c r="AI145" s="18" t="s">
        <v>396</v>
      </c>
      <c r="AJ145" s="15" t="s">
        <v>378</v>
      </c>
      <c r="AK145" s="15" t="s">
        <v>59</v>
      </c>
      <c r="AL145" s="15" t="s">
        <v>933</v>
      </c>
      <c r="AM145" s="13">
        <v>124303</v>
      </c>
      <c r="AN145" s="15" t="s">
        <v>933</v>
      </c>
      <c r="AO145" s="15" t="s">
        <v>57</v>
      </c>
      <c r="AP145" s="15" t="str">
        <f>VLOOKUP(AO145,'[1]Conceptos por ambito'!B$11:C$3075,2,0)</f>
        <v>SERVICIOS PARA LA COMUNIDAD, SOCIALES Y PERSONALES</v>
      </c>
      <c r="AQ145" s="15">
        <v>91119</v>
      </c>
      <c r="AR145" s="15" t="s">
        <v>340</v>
      </c>
      <c r="AS145" s="15" t="s">
        <v>1635</v>
      </c>
      <c r="AT145" s="19">
        <v>7000000</v>
      </c>
    </row>
    <row r="146" spans="1:46" s="11" customFormat="1" ht="15" x14ac:dyDescent="0.25">
      <c r="A146" s="16" t="s">
        <v>2033</v>
      </c>
      <c r="B146" s="17" t="s">
        <v>379</v>
      </c>
      <c r="C146" s="15" t="s">
        <v>380</v>
      </c>
      <c r="D146" s="15" t="s">
        <v>381</v>
      </c>
      <c r="E146" s="14">
        <v>4</v>
      </c>
      <c r="F146" s="15" t="s">
        <v>382</v>
      </c>
      <c r="G146" s="15">
        <v>406</v>
      </c>
      <c r="H146" s="15" t="s">
        <v>383</v>
      </c>
      <c r="I146" s="14">
        <v>3</v>
      </c>
      <c r="J146" s="15" t="s">
        <v>348</v>
      </c>
      <c r="K146" s="15">
        <v>406</v>
      </c>
      <c r="L146" s="15" t="s">
        <v>384</v>
      </c>
      <c r="M146" s="15" t="s">
        <v>385</v>
      </c>
      <c r="N146" s="15" t="s">
        <v>386</v>
      </c>
      <c r="O146" s="15">
        <v>66.91</v>
      </c>
      <c r="P146" s="15">
        <v>66.41</v>
      </c>
      <c r="Q146" s="15" t="s">
        <v>387</v>
      </c>
      <c r="R146" s="15" t="s">
        <v>388</v>
      </c>
      <c r="S146" s="15" t="s">
        <v>385</v>
      </c>
      <c r="T146" s="15" t="s">
        <v>388</v>
      </c>
      <c r="U146" s="15">
        <v>60000</v>
      </c>
      <c r="V146" s="15">
        <v>60000</v>
      </c>
      <c r="W146" s="13" t="s">
        <v>389</v>
      </c>
      <c r="X146" s="14" t="str">
        <f t="shared" si="1"/>
        <v>24132</v>
      </c>
      <c r="Y146" s="15" t="s">
        <v>390</v>
      </c>
      <c r="Z146" s="15">
        <v>2025</v>
      </c>
      <c r="AA146" s="15">
        <v>2027</v>
      </c>
      <c r="AB146" s="15">
        <v>3</v>
      </c>
      <c r="AC146" s="15">
        <v>1</v>
      </c>
      <c r="AD146" s="15">
        <v>406016</v>
      </c>
      <c r="AE146" s="15" t="s">
        <v>386</v>
      </c>
      <c r="AF146" s="15" t="s">
        <v>385</v>
      </c>
      <c r="AG146" s="15" t="s">
        <v>391</v>
      </c>
      <c r="AH146" s="15">
        <v>60000</v>
      </c>
      <c r="AI146" s="15" t="s">
        <v>321</v>
      </c>
      <c r="AJ146" s="15" t="s">
        <v>392</v>
      </c>
      <c r="AK146" s="15" t="s">
        <v>56</v>
      </c>
      <c r="AL146" s="15" t="s">
        <v>435</v>
      </c>
      <c r="AM146" s="13">
        <v>121000</v>
      </c>
      <c r="AN146" s="15" t="s">
        <v>725</v>
      </c>
      <c r="AO146" s="15" t="s">
        <v>60</v>
      </c>
      <c r="AP146" s="15" t="str">
        <f>VLOOKUP(AO146,'[1]Conceptos por ambito'!B$11:C$3075,2,0)</f>
        <v xml:space="preserve">SERVICIOS PRESTADOS A LAS EMPRESAS Y SERVICIOS DE PRODUCCION </v>
      </c>
      <c r="AQ146" s="15">
        <v>91119</v>
      </c>
      <c r="AR146" s="15" t="s">
        <v>340</v>
      </c>
      <c r="AS146" s="15" t="s">
        <v>1636</v>
      </c>
      <c r="AT146" s="19">
        <v>2500000000</v>
      </c>
    </row>
    <row r="147" spans="1:46" s="11" customFormat="1" ht="15" x14ac:dyDescent="0.25">
      <c r="A147" s="16" t="s">
        <v>2033</v>
      </c>
      <c r="B147" s="17" t="s">
        <v>379</v>
      </c>
      <c r="C147" s="15" t="s">
        <v>380</v>
      </c>
      <c r="D147" s="15" t="s">
        <v>381</v>
      </c>
      <c r="E147" s="14">
        <v>4</v>
      </c>
      <c r="F147" s="15" t="s">
        <v>382</v>
      </c>
      <c r="G147" s="15">
        <v>406</v>
      </c>
      <c r="H147" s="15" t="s">
        <v>383</v>
      </c>
      <c r="I147" s="14">
        <v>3</v>
      </c>
      <c r="J147" s="15" t="s">
        <v>348</v>
      </c>
      <c r="K147" s="15">
        <v>406</v>
      </c>
      <c r="L147" s="15" t="s">
        <v>384</v>
      </c>
      <c r="M147" s="15" t="s">
        <v>385</v>
      </c>
      <c r="N147" s="15" t="s">
        <v>386</v>
      </c>
      <c r="O147" s="15">
        <v>66.91</v>
      </c>
      <c r="P147" s="15">
        <v>66.41</v>
      </c>
      <c r="Q147" s="15" t="s">
        <v>387</v>
      </c>
      <c r="R147" s="15" t="s">
        <v>388</v>
      </c>
      <c r="S147" s="15" t="s">
        <v>385</v>
      </c>
      <c r="T147" s="15" t="s">
        <v>388</v>
      </c>
      <c r="U147" s="15">
        <v>60000</v>
      </c>
      <c r="V147" s="15">
        <v>60000</v>
      </c>
      <c r="W147" s="13" t="s">
        <v>389</v>
      </c>
      <c r="X147" s="14" t="str">
        <f t="shared" si="1"/>
        <v>24132</v>
      </c>
      <c r="Y147" s="15" t="s">
        <v>390</v>
      </c>
      <c r="Z147" s="15">
        <v>2025</v>
      </c>
      <c r="AA147" s="15">
        <v>2027</v>
      </c>
      <c r="AB147" s="15">
        <v>3</v>
      </c>
      <c r="AC147" s="15">
        <v>1</v>
      </c>
      <c r="AD147" s="15">
        <v>406016</v>
      </c>
      <c r="AE147" s="15" t="s">
        <v>386</v>
      </c>
      <c r="AF147" s="15" t="s">
        <v>385</v>
      </c>
      <c r="AG147" s="15" t="s">
        <v>391</v>
      </c>
      <c r="AH147" s="15">
        <v>60000</v>
      </c>
      <c r="AI147" s="15" t="s">
        <v>324</v>
      </c>
      <c r="AJ147" s="15" t="s">
        <v>393</v>
      </c>
      <c r="AK147" s="15" t="s">
        <v>59</v>
      </c>
      <c r="AL147" s="15" t="s">
        <v>435</v>
      </c>
      <c r="AM147" s="13">
        <v>121000</v>
      </c>
      <c r="AN147" s="15" t="s">
        <v>725</v>
      </c>
      <c r="AO147" s="15" t="s">
        <v>60</v>
      </c>
      <c r="AP147" s="15" t="str">
        <f>VLOOKUP(AO147,'[1]Conceptos por ambito'!B$11:C$3075,2,0)</f>
        <v xml:space="preserve">SERVICIOS PRESTADOS A LAS EMPRESAS Y SERVICIOS DE PRODUCCION </v>
      </c>
      <c r="AQ147" s="15">
        <v>91119</v>
      </c>
      <c r="AR147" s="15" t="s">
        <v>340</v>
      </c>
      <c r="AS147" s="15" t="s">
        <v>1637</v>
      </c>
      <c r="AT147" s="19">
        <v>2500000000</v>
      </c>
    </row>
    <row r="148" spans="1:46" s="11" customFormat="1" ht="15" x14ac:dyDescent="0.25">
      <c r="A148" s="16" t="s">
        <v>2033</v>
      </c>
      <c r="B148" s="17" t="s">
        <v>379</v>
      </c>
      <c r="C148" s="15" t="s">
        <v>380</v>
      </c>
      <c r="D148" s="15" t="s">
        <v>381</v>
      </c>
      <c r="E148" s="14">
        <v>4</v>
      </c>
      <c r="F148" s="15" t="s">
        <v>382</v>
      </c>
      <c r="G148" s="15">
        <v>406</v>
      </c>
      <c r="H148" s="15" t="s">
        <v>383</v>
      </c>
      <c r="I148" s="14">
        <v>3</v>
      </c>
      <c r="J148" s="15" t="s">
        <v>348</v>
      </c>
      <c r="K148" s="15">
        <v>406</v>
      </c>
      <c r="L148" s="15" t="s">
        <v>384</v>
      </c>
      <c r="M148" s="15" t="s">
        <v>385</v>
      </c>
      <c r="N148" s="15" t="s">
        <v>386</v>
      </c>
      <c r="O148" s="15">
        <v>66.91</v>
      </c>
      <c r="P148" s="15">
        <v>66.41</v>
      </c>
      <c r="Q148" s="15" t="s">
        <v>387</v>
      </c>
      <c r="R148" s="15" t="s">
        <v>388</v>
      </c>
      <c r="S148" s="15" t="s">
        <v>385</v>
      </c>
      <c r="T148" s="15" t="s">
        <v>388</v>
      </c>
      <c r="U148" s="15">
        <v>60000</v>
      </c>
      <c r="V148" s="15">
        <v>60000</v>
      </c>
      <c r="W148" s="13" t="s">
        <v>389</v>
      </c>
      <c r="X148" s="14" t="str">
        <f t="shared" si="1"/>
        <v>24132</v>
      </c>
      <c r="Y148" s="15" t="s">
        <v>390</v>
      </c>
      <c r="Z148" s="15">
        <v>2025</v>
      </c>
      <c r="AA148" s="15">
        <v>2027</v>
      </c>
      <c r="AB148" s="15">
        <v>3</v>
      </c>
      <c r="AC148" s="15">
        <v>1</v>
      </c>
      <c r="AD148" s="15">
        <v>406016</v>
      </c>
      <c r="AE148" s="15" t="s">
        <v>386</v>
      </c>
      <c r="AF148" s="15" t="s">
        <v>385</v>
      </c>
      <c r="AG148" s="15" t="s">
        <v>391</v>
      </c>
      <c r="AH148" s="15">
        <v>60000</v>
      </c>
      <c r="AI148" s="15" t="s">
        <v>394</v>
      </c>
      <c r="AJ148" s="15" t="s">
        <v>395</v>
      </c>
      <c r="AK148" s="15" t="s">
        <v>59</v>
      </c>
      <c r="AL148" s="15" t="s">
        <v>435</v>
      </c>
      <c r="AM148" s="13">
        <v>121000</v>
      </c>
      <c r="AN148" s="15" t="s">
        <v>725</v>
      </c>
      <c r="AO148" s="15" t="s">
        <v>60</v>
      </c>
      <c r="AP148" s="15" t="str">
        <f>VLOOKUP(AO148,'[1]Conceptos por ambito'!B$11:C$3075,2,0)</f>
        <v xml:space="preserve">SERVICIOS PRESTADOS A LAS EMPRESAS Y SERVICIOS DE PRODUCCION </v>
      </c>
      <c r="AQ148" s="15">
        <v>91119</v>
      </c>
      <c r="AR148" s="15" t="s">
        <v>340</v>
      </c>
      <c r="AS148" s="15" t="s">
        <v>1638</v>
      </c>
      <c r="AT148" s="19">
        <v>450000000</v>
      </c>
    </row>
    <row r="149" spans="1:46" s="11" customFormat="1" ht="15" x14ac:dyDescent="0.25">
      <c r="A149" s="16" t="s">
        <v>2033</v>
      </c>
      <c r="B149" s="17" t="s">
        <v>379</v>
      </c>
      <c r="C149" s="15" t="s">
        <v>380</v>
      </c>
      <c r="D149" s="15" t="s">
        <v>381</v>
      </c>
      <c r="E149" s="14">
        <v>4</v>
      </c>
      <c r="F149" s="15" t="s">
        <v>382</v>
      </c>
      <c r="G149" s="15">
        <v>406</v>
      </c>
      <c r="H149" s="15" t="s">
        <v>383</v>
      </c>
      <c r="I149" s="14">
        <v>3</v>
      </c>
      <c r="J149" s="15" t="s">
        <v>348</v>
      </c>
      <c r="K149" s="15">
        <v>406</v>
      </c>
      <c r="L149" s="15" t="s">
        <v>384</v>
      </c>
      <c r="M149" s="15" t="s">
        <v>385</v>
      </c>
      <c r="N149" s="15" t="s">
        <v>386</v>
      </c>
      <c r="O149" s="15">
        <v>66.91</v>
      </c>
      <c r="P149" s="15">
        <v>66.41</v>
      </c>
      <c r="Q149" s="15" t="s">
        <v>387</v>
      </c>
      <c r="R149" s="15" t="s">
        <v>388</v>
      </c>
      <c r="S149" s="15" t="s">
        <v>385</v>
      </c>
      <c r="T149" s="15" t="s">
        <v>388</v>
      </c>
      <c r="U149" s="15">
        <v>60000</v>
      </c>
      <c r="V149" s="15">
        <v>60000</v>
      </c>
      <c r="W149" s="13" t="s">
        <v>389</v>
      </c>
      <c r="X149" s="14" t="str">
        <f t="shared" si="1"/>
        <v>24132</v>
      </c>
      <c r="Y149" s="15" t="s">
        <v>390</v>
      </c>
      <c r="Z149" s="15">
        <v>2025</v>
      </c>
      <c r="AA149" s="15">
        <v>2027</v>
      </c>
      <c r="AB149" s="15">
        <v>3</v>
      </c>
      <c r="AC149" s="15">
        <v>1</v>
      </c>
      <c r="AD149" s="15">
        <v>406016</v>
      </c>
      <c r="AE149" s="15" t="s">
        <v>386</v>
      </c>
      <c r="AF149" s="15" t="s">
        <v>385</v>
      </c>
      <c r="AG149" s="15" t="s">
        <v>391</v>
      </c>
      <c r="AH149" s="15">
        <v>60000</v>
      </c>
      <c r="AI149" s="15" t="s">
        <v>396</v>
      </c>
      <c r="AJ149" s="15" t="s">
        <v>397</v>
      </c>
      <c r="AK149" s="15" t="s">
        <v>59</v>
      </c>
      <c r="AL149" s="15" t="s">
        <v>435</v>
      </c>
      <c r="AM149" s="13">
        <v>121000</v>
      </c>
      <c r="AN149" s="15" t="s">
        <v>725</v>
      </c>
      <c r="AO149" s="15" t="s">
        <v>60</v>
      </c>
      <c r="AP149" s="15" t="str">
        <f>VLOOKUP(AO149,'[1]Conceptos por ambito'!B$11:C$3075,2,0)</f>
        <v xml:space="preserve">SERVICIOS PRESTADOS A LAS EMPRESAS Y SERVICIOS DE PRODUCCION </v>
      </c>
      <c r="AQ149" s="15">
        <v>91119</v>
      </c>
      <c r="AR149" s="15" t="s">
        <v>340</v>
      </c>
      <c r="AS149" s="15" t="s">
        <v>1639</v>
      </c>
      <c r="AT149" s="19">
        <v>450000000</v>
      </c>
    </row>
    <row r="150" spans="1:46" s="11" customFormat="1" ht="15" x14ac:dyDescent="0.25">
      <c r="A150" s="16" t="s">
        <v>2033</v>
      </c>
      <c r="B150" s="17" t="s">
        <v>379</v>
      </c>
      <c r="C150" s="15" t="s">
        <v>380</v>
      </c>
      <c r="D150" s="15" t="s">
        <v>381</v>
      </c>
      <c r="E150" s="14">
        <v>4</v>
      </c>
      <c r="F150" s="15" t="s">
        <v>382</v>
      </c>
      <c r="G150" s="15">
        <v>406</v>
      </c>
      <c r="H150" s="15" t="s">
        <v>383</v>
      </c>
      <c r="I150" s="14">
        <v>3</v>
      </c>
      <c r="J150" s="15" t="s">
        <v>348</v>
      </c>
      <c r="K150" s="15">
        <v>406</v>
      </c>
      <c r="L150" s="15" t="s">
        <v>384</v>
      </c>
      <c r="M150" s="15" t="s">
        <v>385</v>
      </c>
      <c r="N150" s="15" t="s">
        <v>386</v>
      </c>
      <c r="O150" s="15">
        <v>66.91</v>
      </c>
      <c r="P150" s="15">
        <v>66.41</v>
      </c>
      <c r="Q150" s="15" t="s">
        <v>387</v>
      </c>
      <c r="R150" s="15" t="s">
        <v>388</v>
      </c>
      <c r="S150" s="15" t="s">
        <v>385</v>
      </c>
      <c r="T150" s="15" t="s">
        <v>388</v>
      </c>
      <c r="U150" s="15">
        <v>60000</v>
      </c>
      <c r="V150" s="15">
        <v>60000</v>
      </c>
      <c r="W150" s="13" t="s">
        <v>389</v>
      </c>
      <c r="X150" s="14" t="str">
        <f t="shared" si="1"/>
        <v>24132</v>
      </c>
      <c r="Y150" s="15" t="s">
        <v>390</v>
      </c>
      <c r="Z150" s="15">
        <v>2025</v>
      </c>
      <c r="AA150" s="15">
        <v>2027</v>
      </c>
      <c r="AB150" s="15">
        <v>3</v>
      </c>
      <c r="AC150" s="15">
        <v>1</v>
      </c>
      <c r="AD150" s="15">
        <v>406016</v>
      </c>
      <c r="AE150" s="15" t="s">
        <v>386</v>
      </c>
      <c r="AF150" s="15" t="s">
        <v>385</v>
      </c>
      <c r="AG150" s="15" t="s">
        <v>391</v>
      </c>
      <c r="AH150" s="15">
        <v>60000</v>
      </c>
      <c r="AI150" s="15" t="s">
        <v>398</v>
      </c>
      <c r="AJ150" s="15" t="s">
        <v>399</v>
      </c>
      <c r="AK150" s="15" t="s">
        <v>59</v>
      </c>
      <c r="AL150" s="15" t="s">
        <v>435</v>
      </c>
      <c r="AM150" s="13">
        <v>121000</v>
      </c>
      <c r="AN150" s="15" t="s">
        <v>725</v>
      </c>
      <c r="AO150" s="15" t="s">
        <v>60</v>
      </c>
      <c r="AP150" s="15" t="str">
        <f>VLOOKUP(AO150,'[1]Conceptos por ambito'!B$11:C$3075,2,0)</f>
        <v xml:space="preserve">SERVICIOS PRESTADOS A LAS EMPRESAS Y SERVICIOS DE PRODUCCION </v>
      </c>
      <c r="AQ150" s="15">
        <v>91119</v>
      </c>
      <c r="AR150" s="15" t="s">
        <v>340</v>
      </c>
      <c r="AS150" s="15" t="s">
        <v>1640</v>
      </c>
      <c r="AT150" s="19">
        <v>332400000</v>
      </c>
    </row>
    <row r="151" spans="1:46" s="11" customFormat="1" ht="15" x14ac:dyDescent="0.25">
      <c r="A151" s="16" t="s">
        <v>2033</v>
      </c>
      <c r="B151" s="17" t="s">
        <v>379</v>
      </c>
      <c r="C151" s="15" t="s">
        <v>380</v>
      </c>
      <c r="D151" s="15" t="s">
        <v>381</v>
      </c>
      <c r="E151" s="14">
        <v>45</v>
      </c>
      <c r="F151" s="15" t="s">
        <v>85</v>
      </c>
      <c r="G151" s="15">
        <v>4599</v>
      </c>
      <c r="H151" s="15" t="s">
        <v>331</v>
      </c>
      <c r="I151" s="14">
        <v>3</v>
      </c>
      <c r="J151" s="15" t="s">
        <v>348</v>
      </c>
      <c r="K151" s="15">
        <v>4599</v>
      </c>
      <c r="L151" s="15" t="s">
        <v>384</v>
      </c>
      <c r="M151" s="15">
        <v>459900200</v>
      </c>
      <c r="N151" s="15" t="s">
        <v>400</v>
      </c>
      <c r="O151" s="15">
        <v>66.91</v>
      </c>
      <c r="P151" s="15">
        <v>66.41</v>
      </c>
      <c r="Q151" s="15" t="s">
        <v>401</v>
      </c>
      <c r="R151" s="15" t="s">
        <v>402</v>
      </c>
      <c r="S151" s="15">
        <v>459900200</v>
      </c>
      <c r="T151" s="15" t="s">
        <v>402</v>
      </c>
      <c r="U151" s="15">
        <v>1</v>
      </c>
      <c r="V151" s="15">
        <v>1</v>
      </c>
      <c r="W151" s="13">
        <v>202500000041480</v>
      </c>
      <c r="X151" s="14" t="str">
        <f t="shared" si="1"/>
        <v>41480</v>
      </c>
      <c r="Y151" s="15" t="s">
        <v>403</v>
      </c>
      <c r="Z151" s="15">
        <v>2026</v>
      </c>
      <c r="AA151" s="15">
        <v>2027</v>
      </c>
      <c r="AB151" s="15">
        <v>2</v>
      </c>
      <c r="AC151" s="15">
        <v>1</v>
      </c>
      <c r="AD151" s="15">
        <v>4599002</v>
      </c>
      <c r="AE151" s="15" t="s">
        <v>400</v>
      </c>
      <c r="AF151" s="15">
        <v>459900200</v>
      </c>
      <c r="AG151" s="15" t="s">
        <v>402</v>
      </c>
      <c r="AH151" s="15">
        <v>1</v>
      </c>
      <c r="AI151" s="15" t="s">
        <v>321</v>
      </c>
      <c r="AJ151" s="15" t="s">
        <v>404</v>
      </c>
      <c r="AK151" s="15" t="s">
        <v>59</v>
      </c>
      <c r="AL151" s="15" t="s">
        <v>435</v>
      </c>
      <c r="AM151" s="13">
        <v>121000</v>
      </c>
      <c r="AN151" s="15" t="s">
        <v>725</v>
      </c>
      <c r="AO151" s="15" t="s">
        <v>60</v>
      </c>
      <c r="AP151" s="15" t="str">
        <f>VLOOKUP(AO151,'[1]Conceptos por ambito'!B$11:C$3075,2,0)</f>
        <v xml:space="preserve">SERVICIOS PRESTADOS A LAS EMPRESAS Y SERVICIOS DE PRODUCCION </v>
      </c>
      <c r="AQ151" s="15">
        <v>91119</v>
      </c>
      <c r="AR151" s="15" t="s">
        <v>340</v>
      </c>
      <c r="AS151" s="15" t="s">
        <v>1641</v>
      </c>
      <c r="AT151" s="19">
        <v>640837332</v>
      </c>
    </row>
    <row r="152" spans="1:46" s="11" customFormat="1" ht="15" x14ac:dyDescent="0.25">
      <c r="A152" s="16" t="s">
        <v>2033</v>
      </c>
      <c r="B152" s="17" t="s">
        <v>379</v>
      </c>
      <c r="C152" s="15" t="s">
        <v>380</v>
      </c>
      <c r="D152" s="15" t="s">
        <v>381</v>
      </c>
      <c r="E152" s="14">
        <v>45</v>
      </c>
      <c r="F152" s="15" t="s">
        <v>85</v>
      </c>
      <c r="G152" s="15">
        <v>4599</v>
      </c>
      <c r="H152" s="15" t="s">
        <v>331</v>
      </c>
      <c r="I152" s="14">
        <v>3</v>
      </c>
      <c r="J152" s="15" t="s">
        <v>348</v>
      </c>
      <c r="K152" s="15">
        <v>4599</v>
      </c>
      <c r="L152" s="15" t="s">
        <v>384</v>
      </c>
      <c r="M152" s="15">
        <v>459900200</v>
      </c>
      <c r="N152" s="15" t="s">
        <v>400</v>
      </c>
      <c r="O152" s="15">
        <v>66.91</v>
      </c>
      <c r="P152" s="15">
        <v>66.41</v>
      </c>
      <c r="Q152" s="15" t="s">
        <v>401</v>
      </c>
      <c r="R152" s="15" t="s">
        <v>402</v>
      </c>
      <c r="S152" s="15">
        <v>459900200</v>
      </c>
      <c r="T152" s="15" t="s">
        <v>402</v>
      </c>
      <c r="U152" s="15">
        <v>1</v>
      </c>
      <c r="V152" s="15">
        <v>1</v>
      </c>
      <c r="W152" s="13">
        <v>202500000041480</v>
      </c>
      <c r="X152" s="14" t="str">
        <f t="shared" si="1"/>
        <v>41480</v>
      </c>
      <c r="Y152" s="15" t="s">
        <v>403</v>
      </c>
      <c r="Z152" s="15">
        <v>2026</v>
      </c>
      <c r="AA152" s="15">
        <v>2027</v>
      </c>
      <c r="AB152" s="15">
        <v>2</v>
      </c>
      <c r="AC152" s="15">
        <v>1</v>
      </c>
      <c r="AD152" s="15">
        <v>4599002</v>
      </c>
      <c r="AE152" s="15" t="s">
        <v>400</v>
      </c>
      <c r="AF152" s="15">
        <v>459900200</v>
      </c>
      <c r="AG152" s="15" t="s">
        <v>402</v>
      </c>
      <c r="AH152" s="15">
        <v>1</v>
      </c>
      <c r="AI152" s="15" t="s">
        <v>324</v>
      </c>
      <c r="AJ152" s="15" t="s">
        <v>405</v>
      </c>
      <c r="AK152" s="15" t="s">
        <v>59</v>
      </c>
      <c r="AL152" s="15" t="s">
        <v>435</v>
      </c>
      <c r="AM152" s="13">
        <v>121000</v>
      </c>
      <c r="AN152" s="15" t="s">
        <v>725</v>
      </c>
      <c r="AO152" s="15" t="s">
        <v>60</v>
      </c>
      <c r="AP152" s="15" t="str">
        <f>VLOOKUP(AO152,'[1]Conceptos por ambito'!B$11:C$3075,2,0)</f>
        <v xml:space="preserve">SERVICIOS PRESTADOS A LAS EMPRESAS Y SERVICIOS DE PRODUCCION </v>
      </c>
      <c r="AQ152" s="15">
        <v>91119</v>
      </c>
      <c r="AR152" s="15" t="s">
        <v>340</v>
      </c>
      <c r="AS152" s="15" t="s">
        <v>1642</v>
      </c>
      <c r="AT152" s="19">
        <v>220000000</v>
      </c>
    </row>
    <row r="153" spans="1:46" s="11" customFormat="1" ht="15" x14ac:dyDescent="0.25">
      <c r="A153" s="16" t="s">
        <v>2033</v>
      </c>
      <c r="B153" s="17" t="s">
        <v>379</v>
      </c>
      <c r="C153" s="15" t="s">
        <v>380</v>
      </c>
      <c r="D153" s="15" t="s">
        <v>381</v>
      </c>
      <c r="E153" s="14">
        <v>45</v>
      </c>
      <c r="F153" s="15" t="s">
        <v>85</v>
      </c>
      <c r="G153" s="15">
        <v>4599</v>
      </c>
      <c r="H153" s="15" t="s">
        <v>331</v>
      </c>
      <c r="I153" s="14">
        <v>3</v>
      </c>
      <c r="J153" s="15" t="s">
        <v>348</v>
      </c>
      <c r="K153" s="15">
        <v>4599</v>
      </c>
      <c r="L153" s="15" t="s">
        <v>384</v>
      </c>
      <c r="M153" s="15">
        <v>459900200</v>
      </c>
      <c r="N153" s="15" t="s">
        <v>400</v>
      </c>
      <c r="O153" s="15">
        <v>66.91</v>
      </c>
      <c r="P153" s="15">
        <v>66.41</v>
      </c>
      <c r="Q153" s="15" t="s">
        <v>401</v>
      </c>
      <c r="R153" s="15" t="s">
        <v>402</v>
      </c>
      <c r="S153" s="15">
        <v>459900200</v>
      </c>
      <c r="T153" s="15" t="s">
        <v>402</v>
      </c>
      <c r="U153" s="15">
        <v>1</v>
      </c>
      <c r="V153" s="15">
        <v>1</v>
      </c>
      <c r="W153" s="13">
        <v>202500000041480</v>
      </c>
      <c r="X153" s="14" t="str">
        <f t="shared" si="1"/>
        <v>41480</v>
      </c>
      <c r="Y153" s="15" t="s">
        <v>403</v>
      </c>
      <c r="Z153" s="15">
        <v>2026</v>
      </c>
      <c r="AA153" s="15">
        <v>2027</v>
      </c>
      <c r="AB153" s="15">
        <v>2</v>
      </c>
      <c r="AC153" s="15">
        <v>1</v>
      </c>
      <c r="AD153" s="15">
        <v>4599002</v>
      </c>
      <c r="AE153" s="15" t="s">
        <v>400</v>
      </c>
      <c r="AF153" s="15">
        <v>459900200</v>
      </c>
      <c r="AG153" s="15" t="s">
        <v>402</v>
      </c>
      <c r="AH153" s="15">
        <v>1</v>
      </c>
      <c r="AI153" s="15" t="s">
        <v>394</v>
      </c>
      <c r="AJ153" s="15" t="s">
        <v>406</v>
      </c>
      <c r="AK153" s="15" t="s">
        <v>59</v>
      </c>
      <c r="AL153" s="15" t="s">
        <v>435</v>
      </c>
      <c r="AM153" s="13">
        <v>121000</v>
      </c>
      <c r="AN153" s="15" t="s">
        <v>725</v>
      </c>
      <c r="AO153" s="15" t="s">
        <v>407</v>
      </c>
      <c r="AP153" s="15" t="str">
        <f>VLOOKUP(AO153,'[1]Conceptos por ambito'!B$11:C$3075,2,0)</f>
        <v>MAQUINARIA DE INFORMATICA Y SUS PARTES, PIEZAS Y ACCESORIOS</v>
      </c>
      <c r="AQ153" s="15">
        <v>91119</v>
      </c>
      <c r="AR153" s="15" t="s">
        <v>340</v>
      </c>
      <c r="AS153" s="15" t="s">
        <v>1643</v>
      </c>
      <c r="AT153" s="19">
        <v>30000000</v>
      </c>
    </row>
    <row r="154" spans="1:46" s="11" customFormat="1" ht="15" x14ac:dyDescent="0.25">
      <c r="A154" s="16" t="s">
        <v>2033</v>
      </c>
      <c r="B154" s="17" t="s">
        <v>379</v>
      </c>
      <c r="C154" s="15" t="s">
        <v>380</v>
      </c>
      <c r="D154" s="15" t="s">
        <v>381</v>
      </c>
      <c r="E154" s="14">
        <v>45</v>
      </c>
      <c r="F154" s="15" t="s">
        <v>85</v>
      </c>
      <c r="G154" s="15">
        <v>4599</v>
      </c>
      <c r="H154" s="15" t="s">
        <v>331</v>
      </c>
      <c r="I154" s="14">
        <v>3</v>
      </c>
      <c r="J154" s="15" t="s">
        <v>348</v>
      </c>
      <c r="K154" s="15">
        <v>4599</v>
      </c>
      <c r="L154" s="15" t="s">
        <v>384</v>
      </c>
      <c r="M154" s="15">
        <v>459900200</v>
      </c>
      <c r="N154" s="15" t="s">
        <v>400</v>
      </c>
      <c r="O154" s="15">
        <v>66.91</v>
      </c>
      <c r="P154" s="15">
        <v>66.41</v>
      </c>
      <c r="Q154" s="15" t="s">
        <v>401</v>
      </c>
      <c r="R154" s="15" t="s">
        <v>402</v>
      </c>
      <c r="S154" s="15">
        <v>459900200</v>
      </c>
      <c r="T154" s="15" t="s">
        <v>402</v>
      </c>
      <c r="U154" s="15">
        <v>1</v>
      </c>
      <c r="V154" s="15">
        <v>1</v>
      </c>
      <c r="W154" s="13">
        <v>202500000041480</v>
      </c>
      <c r="X154" s="14" t="str">
        <f t="shared" si="1"/>
        <v>41480</v>
      </c>
      <c r="Y154" s="15" t="s">
        <v>403</v>
      </c>
      <c r="Z154" s="15">
        <v>2026</v>
      </c>
      <c r="AA154" s="15">
        <v>2027</v>
      </c>
      <c r="AB154" s="15">
        <v>2</v>
      </c>
      <c r="AC154" s="15">
        <v>1</v>
      </c>
      <c r="AD154" s="15">
        <v>4599002</v>
      </c>
      <c r="AE154" s="15" t="s">
        <v>400</v>
      </c>
      <c r="AF154" s="15">
        <v>459900200</v>
      </c>
      <c r="AG154" s="15" t="s">
        <v>402</v>
      </c>
      <c r="AH154" s="15">
        <v>1</v>
      </c>
      <c r="AI154" s="15" t="s">
        <v>396</v>
      </c>
      <c r="AJ154" s="15" t="s">
        <v>408</v>
      </c>
      <c r="AK154" s="15" t="s">
        <v>59</v>
      </c>
      <c r="AL154" s="15" t="s">
        <v>435</v>
      </c>
      <c r="AM154" s="13">
        <v>121000</v>
      </c>
      <c r="AN154" s="15" t="s">
        <v>725</v>
      </c>
      <c r="AO154" s="15" t="s">
        <v>60</v>
      </c>
      <c r="AP154" s="15" t="str">
        <f>VLOOKUP(AO154,'[1]Conceptos por ambito'!B$11:C$3075,2,0)</f>
        <v xml:space="preserve">SERVICIOS PRESTADOS A LAS EMPRESAS Y SERVICIOS DE PRODUCCION </v>
      </c>
      <c r="AQ154" s="15">
        <v>91119</v>
      </c>
      <c r="AR154" s="15" t="s">
        <v>340</v>
      </c>
      <c r="AS154" s="15" t="s">
        <v>1644</v>
      </c>
      <c r="AT154" s="19">
        <v>800000000</v>
      </c>
    </row>
    <row r="155" spans="1:46" s="11" customFormat="1" ht="15" x14ac:dyDescent="0.25">
      <c r="A155" s="16" t="s">
        <v>2033</v>
      </c>
      <c r="B155" s="17" t="s">
        <v>379</v>
      </c>
      <c r="C155" s="15" t="s">
        <v>380</v>
      </c>
      <c r="D155" s="15" t="s">
        <v>381</v>
      </c>
      <c r="E155" s="14">
        <v>45</v>
      </c>
      <c r="F155" s="15" t="s">
        <v>85</v>
      </c>
      <c r="G155" s="15">
        <v>4599</v>
      </c>
      <c r="H155" s="15" t="s">
        <v>331</v>
      </c>
      <c r="I155" s="14">
        <v>3</v>
      </c>
      <c r="J155" s="15" t="s">
        <v>348</v>
      </c>
      <c r="K155" s="15">
        <v>4599</v>
      </c>
      <c r="L155" s="15" t="s">
        <v>384</v>
      </c>
      <c r="M155" s="15">
        <v>459900200</v>
      </c>
      <c r="N155" s="15" t="s">
        <v>400</v>
      </c>
      <c r="O155" s="15">
        <v>66.91</v>
      </c>
      <c r="P155" s="15">
        <v>66.41</v>
      </c>
      <c r="Q155" s="15" t="s">
        <v>401</v>
      </c>
      <c r="R155" s="15" t="s">
        <v>402</v>
      </c>
      <c r="S155" s="15">
        <v>459900200</v>
      </c>
      <c r="T155" s="15" t="s">
        <v>402</v>
      </c>
      <c r="U155" s="15">
        <v>1</v>
      </c>
      <c r="V155" s="15">
        <v>1</v>
      </c>
      <c r="W155" s="13">
        <v>202500000041480</v>
      </c>
      <c r="X155" s="14" t="str">
        <f t="shared" si="1"/>
        <v>41480</v>
      </c>
      <c r="Y155" s="15" t="s">
        <v>403</v>
      </c>
      <c r="Z155" s="15">
        <v>2026</v>
      </c>
      <c r="AA155" s="15">
        <v>2027</v>
      </c>
      <c r="AB155" s="15">
        <v>2</v>
      </c>
      <c r="AC155" s="15">
        <v>1</v>
      </c>
      <c r="AD155" s="15">
        <v>4599002</v>
      </c>
      <c r="AE155" s="15" t="s">
        <v>400</v>
      </c>
      <c r="AF155" s="15">
        <v>459900200</v>
      </c>
      <c r="AG155" s="15" t="s">
        <v>402</v>
      </c>
      <c r="AH155" s="15">
        <v>1</v>
      </c>
      <c r="AI155" s="15" t="s">
        <v>398</v>
      </c>
      <c r="AJ155" s="15" t="s">
        <v>409</v>
      </c>
      <c r="AK155" s="15" t="s">
        <v>59</v>
      </c>
      <c r="AL155" s="15" t="s">
        <v>435</v>
      </c>
      <c r="AM155" s="13">
        <v>121000</v>
      </c>
      <c r="AN155" s="15" t="s">
        <v>725</v>
      </c>
      <c r="AO155" s="15" t="s">
        <v>60</v>
      </c>
      <c r="AP155" s="15" t="str">
        <f>VLOOKUP(AO155,'[1]Conceptos por ambito'!B$11:C$3075,2,0)</f>
        <v xml:space="preserve">SERVICIOS PRESTADOS A LAS EMPRESAS Y SERVICIOS DE PRODUCCION </v>
      </c>
      <c r="AQ155" s="15">
        <v>91119</v>
      </c>
      <c r="AR155" s="15" t="s">
        <v>340</v>
      </c>
      <c r="AS155" s="15" t="s">
        <v>1645</v>
      </c>
      <c r="AT155" s="19">
        <v>240000000</v>
      </c>
    </row>
    <row r="156" spans="1:46" s="11" customFormat="1" ht="15" x14ac:dyDescent="0.25">
      <c r="A156" s="16" t="s">
        <v>2033</v>
      </c>
      <c r="B156" s="17" t="s">
        <v>379</v>
      </c>
      <c r="C156" s="15" t="s">
        <v>380</v>
      </c>
      <c r="D156" s="15" t="s">
        <v>381</v>
      </c>
      <c r="E156" s="14">
        <v>45</v>
      </c>
      <c r="F156" s="15" t="s">
        <v>85</v>
      </c>
      <c r="G156" s="15">
        <v>4599</v>
      </c>
      <c r="H156" s="15" t="s">
        <v>331</v>
      </c>
      <c r="I156" s="14">
        <v>3</v>
      </c>
      <c r="J156" s="15" t="s">
        <v>348</v>
      </c>
      <c r="K156" s="15">
        <v>4599</v>
      </c>
      <c r="L156" s="15" t="s">
        <v>384</v>
      </c>
      <c r="M156" s="15">
        <v>459900200</v>
      </c>
      <c r="N156" s="15" t="s">
        <v>400</v>
      </c>
      <c r="O156" s="15">
        <v>66.91</v>
      </c>
      <c r="P156" s="15">
        <v>66.41</v>
      </c>
      <c r="Q156" s="15" t="s">
        <v>401</v>
      </c>
      <c r="R156" s="15" t="s">
        <v>402</v>
      </c>
      <c r="S156" s="15">
        <v>459900200</v>
      </c>
      <c r="T156" s="15" t="s">
        <v>402</v>
      </c>
      <c r="U156" s="15">
        <v>1</v>
      </c>
      <c r="V156" s="15">
        <v>1</v>
      </c>
      <c r="W156" s="13">
        <v>202500000041480</v>
      </c>
      <c r="X156" s="14" t="str">
        <f t="shared" si="1"/>
        <v>41480</v>
      </c>
      <c r="Y156" s="15" t="s">
        <v>403</v>
      </c>
      <c r="Z156" s="15">
        <v>2026</v>
      </c>
      <c r="AA156" s="15">
        <v>2027</v>
      </c>
      <c r="AB156" s="15">
        <v>2</v>
      </c>
      <c r="AC156" s="15">
        <v>1</v>
      </c>
      <c r="AD156" s="15">
        <v>4599002</v>
      </c>
      <c r="AE156" s="15" t="s">
        <v>400</v>
      </c>
      <c r="AF156" s="15">
        <v>459900200</v>
      </c>
      <c r="AG156" s="15" t="s">
        <v>402</v>
      </c>
      <c r="AH156" s="15">
        <v>1</v>
      </c>
      <c r="AI156" s="15" t="s">
        <v>410</v>
      </c>
      <c r="AJ156" s="15" t="s">
        <v>411</v>
      </c>
      <c r="AK156" s="15" t="s">
        <v>59</v>
      </c>
      <c r="AL156" s="15" t="s">
        <v>435</v>
      </c>
      <c r="AM156" s="13">
        <v>121000</v>
      </c>
      <c r="AN156" s="15" t="s">
        <v>725</v>
      </c>
      <c r="AO156" s="15" t="s">
        <v>60</v>
      </c>
      <c r="AP156" s="15" t="str">
        <f>VLOOKUP(AO156,'[1]Conceptos por ambito'!B$11:C$3075,2,0)</f>
        <v xml:space="preserve">SERVICIOS PRESTADOS A LAS EMPRESAS Y SERVICIOS DE PRODUCCION </v>
      </c>
      <c r="AQ156" s="15">
        <v>91119</v>
      </c>
      <c r="AR156" s="15" t="s">
        <v>340</v>
      </c>
      <c r="AS156" s="15" t="s">
        <v>1646</v>
      </c>
      <c r="AT156" s="19">
        <v>150000000</v>
      </c>
    </row>
    <row r="157" spans="1:46" s="11" customFormat="1" ht="15" x14ac:dyDescent="0.25">
      <c r="A157" s="16" t="s">
        <v>2033</v>
      </c>
      <c r="B157" s="17" t="s">
        <v>379</v>
      </c>
      <c r="C157" s="15" t="s">
        <v>380</v>
      </c>
      <c r="D157" s="15" t="s">
        <v>381</v>
      </c>
      <c r="E157" s="14">
        <v>45</v>
      </c>
      <c r="F157" s="15" t="s">
        <v>85</v>
      </c>
      <c r="G157" s="15">
        <v>4599</v>
      </c>
      <c r="H157" s="15" t="s">
        <v>331</v>
      </c>
      <c r="I157" s="14">
        <v>3</v>
      </c>
      <c r="J157" s="15" t="s">
        <v>348</v>
      </c>
      <c r="K157" s="15">
        <v>4599</v>
      </c>
      <c r="L157" s="15" t="s">
        <v>384</v>
      </c>
      <c r="M157" s="15">
        <v>459900200</v>
      </c>
      <c r="N157" s="15" t="s">
        <v>400</v>
      </c>
      <c r="O157" s="15">
        <v>66.91</v>
      </c>
      <c r="P157" s="15">
        <v>66.41</v>
      </c>
      <c r="Q157" s="15" t="s">
        <v>401</v>
      </c>
      <c r="R157" s="15" t="s">
        <v>402</v>
      </c>
      <c r="S157" s="15">
        <v>459900200</v>
      </c>
      <c r="T157" s="15" t="s">
        <v>402</v>
      </c>
      <c r="U157" s="15">
        <v>1</v>
      </c>
      <c r="V157" s="15">
        <v>1</v>
      </c>
      <c r="W157" s="13">
        <v>202500000041480</v>
      </c>
      <c r="X157" s="14" t="str">
        <f t="shared" si="1"/>
        <v>41480</v>
      </c>
      <c r="Y157" s="15" t="s">
        <v>403</v>
      </c>
      <c r="Z157" s="15">
        <v>2026</v>
      </c>
      <c r="AA157" s="15">
        <v>2027</v>
      </c>
      <c r="AB157" s="15">
        <v>2</v>
      </c>
      <c r="AC157" s="15">
        <v>1</v>
      </c>
      <c r="AD157" s="15">
        <v>4599002</v>
      </c>
      <c r="AE157" s="15" t="s">
        <v>400</v>
      </c>
      <c r="AF157" s="15">
        <v>459900200</v>
      </c>
      <c r="AG157" s="15" t="s">
        <v>402</v>
      </c>
      <c r="AH157" s="15">
        <v>1</v>
      </c>
      <c r="AI157" s="15" t="s">
        <v>412</v>
      </c>
      <c r="AJ157" s="15" t="s">
        <v>413</v>
      </c>
      <c r="AK157" s="15" t="s">
        <v>56</v>
      </c>
      <c r="AL157" s="15" t="s">
        <v>435</v>
      </c>
      <c r="AM157" s="13">
        <v>121000</v>
      </c>
      <c r="AN157" s="15" t="s">
        <v>725</v>
      </c>
      <c r="AO157" s="15" t="s">
        <v>60</v>
      </c>
      <c r="AP157" s="15" t="str">
        <f>VLOOKUP(AO157,'[1]Conceptos por ambito'!B$11:C$3075,2,0)</f>
        <v xml:space="preserve">SERVICIOS PRESTADOS A LAS EMPRESAS Y SERVICIOS DE PRODUCCION </v>
      </c>
      <c r="AQ157" s="15">
        <v>91119</v>
      </c>
      <c r="AR157" s="15" t="s">
        <v>340</v>
      </c>
      <c r="AS157" s="15" t="s">
        <v>1647</v>
      </c>
      <c r="AT157" s="19">
        <v>660000000</v>
      </c>
    </row>
    <row r="158" spans="1:46" s="11" customFormat="1" ht="15" x14ac:dyDescent="0.25">
      <c r="A158" s="16" t="s">
        <v>2033</v>
      </c>
      <c r="B158" s="17" t="s">
        <v>379</v>
      </c>
      <c r="C158" s="15" t="s">
        <v>380</v>
      </c>
      <c r="D158" s="15" t="s">
        <v>381</v>
      </c>
      <c r="E158" s="14">
        <v>45</v>
      </c>
      <c r="F158" s="15" t="s">
        <v>85</v>
      </c>
      <c r="G158" s="15">
        <v>4599</v>
      </c>
      <c r="H158" s="15" t="s">
        <v>331</v>
      </c>
      <c r="I158" s="14">
        <v>3</v>
      </c>
      <c r="J158" s="15" t="s">
        <v>348</v>
      </c>
      <c r="K158" s="15">
        <v>4599</v>
      </c>
      <c r="L158" s="15" t="s">
        <v>384</v>
      </c>
      <c r="M158" s="15">
        <v>459900200</v>
      </c>
      <c r="N158" s="15" t="s">
        <v>400</v>
      </c>
      <c r="O158" s="15">
        <v>66.91</v>
      </c>
      <c r="P158" s="15">
        <v>66.41</v>
      </c>
      <c r="Q158" s="15" t="s">
        <v>401</v>
      </c>
      <c r="R158" s="15" t="s">
        <v>402</v>
      </c>
      <c r="S158" s="15">
        <v>459900200</v>
      </c>
      <c r="T158" s="15" t="s">
        <v>402</v>
      </c>
      <c r="U158" s="15">
        <v>1</v>
      </c>
      <c r="V158" s="15">
        <v>1</v>
      </c>
      <c r="W158" s="13">
        <v>202500000041480</v>
      </c>
      <c r="X158" s="14" t="str">
        <f t="shared" si="1"/>
        <v>41480</v>
      </c>
      <c r="Y158" s="15" t="s">
        <v>403</v>
      </c>
      <c r="Z158" s="15">
        <v>2026</v>
      </c>
      <c r="AA158" s="15">
        <v>2027</v>
      </c>
      <c r="AB158" s="15">
        <v>2</v>
      </c>
      <c r="AC158" s="15">
        <v>1</v>
      </c>
      <c r="AD158" s="15">
        <v>4599002</v>
      </c>
      <c r="AE158" s="15" t="s">
        <v>400</v>
      </c>
      <c r="AF158" s="15">
        <v>459900200</v>
      </c>
      <c r="AG158" s="15" t="s">
        <v>402</v>
      </c>
      <c r="AH158" s="15">
        <v>1</v>
      </c>
      <c r="AI158" s="15" t="s">
        <v>414</v>
      </c>
      <c r="AJ158" s="15" t="s">
        <v>415</v>
      </c>
      <c r="AK158" s="15" t="s">
        <v>59</v>
      </c>
      <c r="AL158" s="15" t="s">
        <v>435</v>
      </c>
      <c r="AM158" s="13">
        <v>121000</v>
      </c>
      <c r="AN158" s="15" t="s">
        <v>725</v>
      </c>
      <c r="AO158" s="15" t="s">
        <v>60</v>
      </c>
      <c r="AP158" s="15" t="str">
        <f>VLOOKUP(AO158,'[1]Conceptos por ambito'!B$11:C$3075,2,0)</f>
        <v xml:space="preserve">SERVICIOS PRESTADOS A LAS EMPRESAS Y SERVICIOS DE PRODUCCION </v>
      </c>
      <c r="AQ158" s="15">
        <v>91119</v>
      </c>
      <c r="AR158" s="15" t="s">
        <v>340</v>
      </c>
      <c r="AS158" s="15" t="s">
        <v>1648</v>
      </c>
      <c r="AT158" s="19">
        <v>60000000</v>
      </c>
    </row>
    <row r="159" spans="1:46" s="11" customFormat="1" ht="15" x14ac:dyDescent="0.25">
      <c r="A159" s="16" t="s">
        <v>2033</v>
      </c>
      <c r="B159" s="17" t="s">
        <v>379</v>
      </c>
      <c r="C159" s="15" t="s">
        <v>380</v>
      </c>
      <c r="D159" s="15" t="s">
        <v>381</v>
      </c>
      <c r="E159" s="14">
        <v>45</v>
      </c>
      <c r="F159" s="15" t="s">
        <v>85</v>
      </c>
      <c r="G159" s="15">
        <v>4599</v>
      </c>
      <c r="H159" s="15" t="s">
        <v>331</v>
      </c>
      <c r="I159" s="14">
        <v>3</v>
      </c>
      <c r="J159" s="15" t="s">
        <v>348</v>
      </c>
      <c r="K159" s="15">
        <v>4599</v>
      </c>
      <c r="L159" s="15" t="s">
        <v>384</v>
      </c>
      <c r="M159" s="15">
        <v>459900200</v>
      </c>
      <c r="N159" s="15" t="s">
        <v>400</v>
      </c>
      <c r="O159" s="15">
        <v>66.91</v>
      </c>
      <c r="P159" s="15">
        <v>66.41</v>
      </c>
      <c r="Q159" s="15" t="s">
        <v>401</v>
      </c>
      <c r="R159" s="15" t="s">
        <v>402</v>
      </c>
      <c r="S159" s="15">
        <v>459900200</v>
      </c>
      <c r="T159" s="15" t="s">
        <v>402</v>
      </c>
      <c r="U159" s="15">
        <v>1</v>
      </c>
      <c r="V159" s="15">
        <v>1</v>
      </c>
      <c r="W159" s="13">
        <v>202500000041480</v>
      </c>
      <c r="X159" s="14" t="str">
        <f t="shared" si="1"/>
        <v>41480</v>
      </c>
      <c r="Y159" s="15" t="s">
        <v>403</v>
      </c>
      <c r="Z159" s="15">
        <v>2026</v>
      </c>
      <c r="AA159" s="15">
        <v>2027</v>
      </c>
      <c r="AB159" s="15">
        <v>2</v>
      </c>
      <c r="AC159" s="15">
        <v>1</v>
      </c>
      <c r="AD159" s="15">
        <v>4599002</v>
      </c>
      <c r="AE159" s="15" t="s">
        <v>400</v>
      </c>
      <c r="AF159" s="15">
        <v>459900200</v>
      </c>
      <c r="AG159" s="15" t="s">
        <v>402</v>
      </c>
      <c r="AH159" s="15">
        <v>1</v>
      </c>
      <c r="AI159" s="15" t="s">
        <v>416</v>
      </c>
      <c r="AJ159" s="15" t="s">
        <v>417</v>
      </c>
      <c r="AK159" s="15" t="s">
        <v>59</v>
      </c>
      <c r="AL159" s="15" t="s">
        <v>435</v>
      </c>
      <c r="AM159" s="13">
        <v>121000</v>
      </c>
      <c r="AN159" s="15" t="s">
        <v>725</v>
      </c>
      <c r="AO159" s="15" t="s">
        <v>60</v>
      </c>
      <c r="AP159" s="15" t="str">
        <f>VLOOKUP(AO159,'[1]Conceptos por ambito'!B$11:C$3075,2,0)</f>
        <v xml:space="preserve">SERVICIOS PRESTADOS A LAS EMPRESAS Y SERVICIOS DE PRODUCCION </v>
      </c>
      <c r="AQ159" s="15">
        <v>91119</v>
      </c>
      <c r="AR159" s="15" t="s">
        <v>340</v>
      </c>
      <c r="AS159" s="15" t="s">
        <v>1649</v>
      </c>
      <c r="AT159" s="19">
        <v>20000000</v>
      </c>
    </row>
    <row r="160" spans="1:46" s="11" customFormat="1" ht="15" x14ac:dyDescent="0.25">
      <c r="A160" s="16" t="s">
        <v>2033</v>
      </c>
      <c r="B160" s="17" t="s">
        <v>379</v>
      </c>
      <c r="C160" s="15" t="s">
        <v>380</v>
      </c>
      <c r="D160" s="15" t="s">
        <v>381</v>
      </c>
      <c r="E160" s="14">
        <v>45</v>
      </c>
      <c r="F160" s="15" t="s">
        <v>85</v>
      </c>
      <c r="G160" s="15">
        <v>4599</v>
      </c>
      <c r="H160" s="15" t="s">
        <v>331</v>
      </c>
      <c r="I160" s="14">
        <v>3</v>
      </c>
      <c r="J160" s="15" t="s">
        <v>348</v>
      </c>
      <c r="K160" s="15">
        <v>4599</v>
      </c>
      <c r="L160" s="15" t="s">
        <v>384</v>
      </c>
      <c r="M160" s="15">
        <v>459900200</v>
      </c>
      <c r="N160" s="15" t="s">
        <v>400</v>
      </c>
      <c r="O160" s="15">
        <v>66.91</v>
      </c>
      <c r="P160" s="15">
        <v>66.41</v>
      </c>
      <c r="Q160" s="15" t="s">
        <v>401</v>
      </c>
      <c r="R160" s="15" t="s">
        <v>402</v>
      </c>
      <c r="S160" s="15">
        <v>459900200</v>
      </c>
      <c r="T160" s="15" t="s">
        <v>402</v>
      </c>
      <c r="U160" s="15">
        <v>1</v>
      </c>
      <c r="V160" s="15">
        <v>1</v>
      </c>
      <c r="W160" s="13">
        <v>202500000041480</v>
      </c>
      <c r="X160" s="14" t="str">
        <f t="shared" si="1"/>
        <v>41480</v>
      </c>
      <c r="Y160" s="15" t="s">
        <v>403</v>
      </c>
      <c r="Z160" s="15">
        <v>2026</v>
      </c>
      <c r="AA160" s="15">
        <v>2027</v>
      </c>
      <c r="AB160" s="15">
        <v>2</v>
      </c>
      <c r="AC160" s="15">
        <v>1</v>
      </c>
      <c r="AD160" s="15">
        <v>4599002</v>
      </c>
      <c r="AE160" s="15" t="s">
        <v>400</v>
      </c>
      <c r="AF160" s="15">
        <v>459900200</v>
      </c>
      <c r="AG160" s="15" t="s">
        <v>402</v>
      </c>
      <c r="AH160" s="15">
        <v>1</v>
      </c>
      <c r="AI160" s="15" t="s">
        <v>418</v>
      </c>
      <c r="AJ160" s="15" t="s">
        <v>419</v>
      </c>
      <c r="AK160" s="15" t="s">
        <v>59</v>
      </c>
      <c r="AL160" s="15" t="s">
        <v>435</v>
      </c>
      <c r="AM160" s="13">
        <v>121000</v>
      </c>
      <c r="AN160" s="15" t="s">
        <v>725</v>
      </c>
      <c r="AO160" s="15" t="s">
        <v>60</v>
      </c>
      <c r="AP160" s="15" t="str">
        <f>VLOOKUP(AO160,'[1]Conceptos por ambito'!B$11:C$3075,2,0)</f>
        <v xml:space="preserve">SERVICIOS PRESTADOS A LAS EMPRESAS Y SERVICIOS DE PRODUCCION </v>
      </c>
      <c r="AQ160" s="15">
        <v>91119</v>
      </c>
      <c r="AR160" s="15" t="s">
        <v>340</v>
      </c>
      <c r="AS160" s="15" t="s">
        <v>1650</v>
      </c>
      <c r="AT160" s="19">
        <v>300000000</v>
      </c>
    </row>
    <row r="161" spans="1:46" s="11" customFormat="1" ht="15" x14ac:dyDescent="0.25">
      <c r="A161" s="16" t="s">
        <v>2034</v>
      </c>
      <c r="B161" s="17" t="s">
        <v>420</v>
      </c>
      <c r="C161" s="15" t="s">
        <v>421</v>
      </c>
      <c r="D161" s="15" t="s">
        <v>422</v>
      </c>
      <c r="E161" s="14">
        <v>21</v>
      </c>
      <c r="F161" s="15" t="s">
        <v>423</v>
      </c>
      <c r="G161" s="15">
        <v>2102</v>
      </c>
      <c r="H161" s="15" t="s">
        <v>424</v>
      </c>
      <c r="I161" s="14">
        <v>1</v>
      </c>
      <c r="J161" s="15" t="s">
        <v>47</v>
      </c>
      <c r="K161" s="15">
        <v>2201</v>
      </c>
      <c r="L161" s="15" t="s">
        <v>425</v>
      </c>
      <c r="M161" s="15">
        <v>80010005</v>
      </c>
      <c r="N161" s="15" t="s">
        <v>426</v>
      </c>
      <c r="O161" s="15" t="s">
        <v>427</v>
      </c>
      <c r="P161" s="15" t="s">
        <v>428</v>
      </c>
      <c r="Q161" s="15" t="s">
        <v>429</v>
      </c>
      <c r="R161" s="15" t="s">
        <v>430</v>
      </c>
      <c r="S161" s="15">
        <v>210206900</v>
      </c>
      <c r="T161" s="15" t="s">
        <v>431</v>
      </c>
      <c r="U161" s="15">
        <v>17842</v>
      </c>
      <c r="V161" s="15">
        <v>17668</v>
      </c>
      <c r="W161" s="13">
        <v>202400000004553</v>
      </c>
      <c r="X161" s="14" t="str">
        <f t="shared" si="1"/>
        <v>04553</v>
      </c>
      <c r="Y161" s="15" t="s">
        <v>432</v>
      </c>
      <c r="Z161" s="15">
        <v>2025</v>
      </c>
      <c r="AA161" s="15">
        <v>2027</v>
      </c>
      <c r="AB161" s="15">
        <v>3</v>
      </c>
      <c r="AC161" s="15">
        <v>2</v>
      </c>
      <c r="AD161" s="15">
        <v>2102069</v>
      </c>
      <c r="AE161" s="15" t="s">
        <v>430</v>
      </c>
      <c r="AF161" s="15">
        <v>210206900</v>
      </c>
      <c r="AG161" s="15" t="s">
        <v>431</v>
      </c>
      <c r="AH161" s="15" t="s">
        <v>433</v>
      </c>
      <c r="AI161" s="18" t="s">
        <v>321</v>
      </c>
      <c r="AJ161" s="15" t="s">
        <v>434</v>
      </c>
      <c r="AK161" s="15" t="s">
        <v>59</v>
      </c>
      <c r="AL161" s="15" t="s">
        <v>435</v>
      </c>
      <c r="AM161" s="13">
        <v>123105</v>
      </c>
      <c r="AN161" s="15" t="s">
        <v>2006</v>
      </c>
      <c r="AO161" s="15" t="s">
        <v>60</v>
      </c>
      <c r="AP161" s="15" t="str">
        <f>VLOOKUP(AO161,'[1]Conceptos por ambito'!B$11:C$3075,2,0)</f>
        <v xml:space="preserve">SERVICIOS PRESTADOS A LAS EMPRESAS Y SERVICIOS DE PRODUCCION </v>
      </c>
      <c r="AQ161" s="15">
        <v>8715203</v>
      </c>
      <c r="AR161" s="15" t="s">
        <v>1473</v>
      </c>
      <c r="AS161" s="15" t="s">
        <v>1651</v>
      </c>
      <c r="AT161" s="19">
        <v>12225496907</v>
      </c>
    </row>
    <row r="162" spans="1:46" s="11" customFormat="1" ht="15" x14ac:dyDescent="0.25">
      <c r="A162" s="16" t="s">
        <v>2034</v>
      </c>
      <c r="B162" s="17" t="s">
        <v>420</v>
      </c>
      <c r="C162" s="15" t="s">
        <v>421</v>
      </c>
      <c r="D162" s="15" t="s">
        <v>422</v>
      </c>
      <c r="E162" s="14">
        <v>21</v>
      </c>
      <c r="F162" s="15" t="s">
        <v>423</v>
      </c>
      <c r="G162" s="15">
        <v>2102</v>
      </c>
      <c r="H162" s="15" t="s">
        <v>424</v>
      </c>
      <c r="I162" s="14">
        <v>1</v>
      </c>
      <c r="J162" s="15" t="s">
        <v>47</v>
      </c>
      <c r="K162" s="15">
        <v>2201</v>
      </c>
      <c r="L162" s="15" t="s">
        <v>425</v>
      </c>
      <c r="M162" s="15">
        <v>80010005</v>
      </c>
      <c r="N162" s="15" t="s">
        <v>426</v>
      </c>
      <c r="O162" s="15" t="s">
        <v>427</v>
      </c>
      <c r="P162" s="15" t="s">
        <v>428</v>
      </c>
      <c r="Q162" s="15" t="s">
        <v>429</v>
      </c>
      <c r="R162" s="15" t="s">
        <v>430</v>
      </c>
      <c r="S162" s="15">
        <v>210206900</v>
      </c>
      <c r="T162" s="15" t="s">
        <v>431</v>
      </c>
      <c r="U162" s="15">
        <v>17842</v>
      </c>
      <c r="V162" s="15">
        <v>17668</v>
      </c>
      <c r="W162" s="13">
        <v>202400000004553</v>
      </c>
      <c r="X162" s="14" t="str">
        <f t="shared" si="1"/>
        <v>04553</v>
      </c>
      <c r="Y162" s="15" t="s">
        <v>432</v>
      </c>
      <c r="Z162" s="15">
        <v>2025</v>
      </c>
      <c r="AA162" s="15">
        <v>2027</v>
      </c>
      <c r="AB162" s="15">
        <v>3</v>
      </c>
      <c r="AC162" s="15">
        <v>2</v>
      </c>
      <c r="AD162" s="15">
        <v>2102069</v>
      </c>
      <c r="AE162" s="15" t="s">
        <v>430</v>
      </c>
      <c r="AF162" s="15">
        <v>210206900</v>
      </c>
      <c r="AG162" s="15" t="s">
        <v>431</v>
      </c>
      <c r="AH162" s="15" t="s">
        <v>433</v>
      </c>
      <c r="AI162" s="18" t="s">
        <v>324</v>
      </c>
      <c r="AJ162" s="15" t="s">
        <v>437</v>
      </c>
      <c r="AK162" s="15" t="s">
        <v>59</v>
      </c>
      <c r="AL162" s="15" t="s">
        <v>435</v>
      </c>
      <c r="AM162" s="13">
        <v>123105</v>
      </c>
      <c r="AN162" s="15" t="s">
        <v>2006</v>
      </c>
      <c r="AO162" s="15" t="s">
        <v>438</v>
      </c>
      <c r="AP162" s="15" t="str">
        <f>VLOOKUP(AO162,'[1]Conceptos por ambito'!B$11:C$3075,2,0)</f>
        <v>MINERALES, ELECTRICIDAD, GAS Y AGUA</v>
      </c>
      <c r="AQ162" s="15">
        <v>17100</v>
      </c>
      <c r="AR162" s="15" t="s">
        <v>1474</v>
      </c>
      <c r="AS162" s="15" t="s">
        <v>1652</v>
      </c>
      <c r="AT162" s="19">
        <v>4684384776</v>
      </c>
    </row>
    <row r="163" spans="1:46" s="11" customFormat="1" ht="15" x14ac:dyDescent="0.25">
      <c r="A163" s="16" t="s">
        <v>2034</v>
      </c>
      <c r="B163" s="17" t="s">
        <v>420</v>
      </c>
      <c r="C163" s="15" t="s">
        <v>421</v>
      </c>
      <c r="D163" s="15" t="s">
        <v>422</v>
      </c>
      <c r="E163" s="14">
        <v>21</v>
      </c>
      <c r="F163" s="15" t="s">
        <v>423</v>
      </c>
      <c r="G163" s="15">
        <v>2102</v>
      </c>
      <c r="H163" s="15" t="s">
        <v>424</v>
      </c>
      <c r="I163" s="14">
        <v>1</v>
      </c>
      <c r="J163" s="15" t="s">
        <v>47</v>
      </c>
      <c r="K163" s="15">
        <v>2201</v>
      </c>
      <c r="L163" s="15" t="s">
        <v>425</v>
      </c>
      <c r="M163" s="15">
        <v>80010005</v>
      </c>
      <c r="N163" s="15" t="s">
        <v>426</v>
      </c>
      <c r="O163" s="15" t="s">
        <v>427</v>
      </c>
      <c r="P163" s="15" t="s">
        <v>428</v>
      </c>
      <c r="Q163" s="15" t="s">
        <v>429</v>
      </c>
      <c r="R163" s="15" t="s">
        <v>439</v>
      </c>
      <c r="S163" s="15">
        <v>210206900</v>
      </c>
      <c r="T163" s="15" t="s">
        <v>431</v>
      </c>
      <c r="U163" s="15">
        <v>17842</v>
      </c>
      <c r="V163" s="15">
        <v>17668</v>
      </c>
      <c r="W163" s="13">
        <v>202400000004553</v>
      </c>
      <c r="X163" s="14" t="str">
        <f t="shared" si="1"/>
        <v>04553</v>
      </c>
      <c r="Y163" s="15" t="s">
        <v>432</v>
      </c>
      <c r="Z163" s="15">
        <v>2025</v>
      </c>
      <c r="AA163" s="15">
        <v>2027</v>
      </c>
      <c r="AB163" s="15">
        <v>3</v>
      </c>
      <c r="AC163" s="15">
        <v>2</v>
      </c>
      <c r="AD163" s="15">
        <v>2102010</v>
      </c>
      <c r="AE163" s="15" t="s">
        <v>439</v>
      </c>
      <c r="AF163" s="15">
        <v>210201000</v>
      </c>
      <c r="AG163" s="15" t="s">
        <v>431</v>
      </c>
      <c r="AH163" s="15" t="s">
        <v>440</v>
      </c>
      <c r="AI163" s="18" t="s">
        <v>394</v>
      </c>
      <c r="AJ163" s="15" t="s">
        <v>441</v>
      </c>
      <c r="AK163" s="15" t="s">
        <v>59</v>
      </c>
      <c r="AL163" s="15" t="s">
        <v>435</v>
      </c>
      <c r="AM163" s="13">
        <v>123105</v>
      </c>
      <c r="AN163" s="15" t="s">
        <v>2006</v>
      </c>
      <c r="AO163" s="15" t="s">
        <v>208</v>
      </c>
      <c r="AP163" s="15" t="str">
        <f>VLOOKUP(AO163,'[1]Conceptos por ambito'!B$11:C$3075,2,0)</f>
        <v>CONSTRUCCION Y SERVICIOS DE LA CONSTRUCCION</v>
      </c>
      <c r="AQ163" s="15">
        <v>54619</v>
      </c>
      <c r="AR163" s="15" t="s">
        <v>442</v>
      </c>
      <c r="AS163" s="15" t="s">
        <v>1653</v>
      </c>
      <c r="AT163" s="19">
        <v>7561612235</v>
      </c>
    </row>
    <row r="164" spans="1:46" s="11" customFormat="1" ht="15" x14ac:dyDescent="0.25">
      <c r="A164" s="16" t="s">
        <v>2034</v>
      </c>
      <c r="B164" s="17" t="s">
        <v>420</v>
      </c>
      <c r="C164" s="15" t="s">
        <v>421</v>
      </c>
      <c r="D164" s="15" t="s">
        <v>422</v>
      </c>
      <c r="E164" s="14">
        <v>21</v>
      </c>
      <c r="F164" s="15" t="s">
        <v>423</v>
      </c>
      <c r="G164" s="15">
        <v>2102</v>
      </c>
      <c r="H164" s="15" t="s">
        <v>424</v>
      </c>
      <c r="I164" s="14">
        <v>1</v>
      </c>
      <c r="J164" s="15" t="s">
        <v>47</v>
      </c>
      <c r="K164" s="15">
        <v>2201</v>
      </c>
      <c r="L164" s="15" t="s">
        <v>425</v>
      </c>
      <c r="M164" s="15">
        <v>80010005</v>
      </c>
      <c r="N164" s="15" t="s">
        <v>426</v>
      </c>
      <c r="O164" s="15" t="s">
        <v>427</v>
      </c>
      <c r="P164" s="15" t="s">
        <v>428</v>
      </c>
      <c r="Q164" s="15" t="s">
        <v>429</v>
      </c>
      <c r="R164" s="15" t="s">
        <v>439</v>
      </c>
      <c r="S164" s="15">
        <v>210206900</v>
      </c>
      <c r="T164" s="15" t="s">
        <v>431</v>
      </c>
      <c r="U164" s="15">
        <v>17842</v>
      </c>
      <c r="V164" s="15">
        <v>17668</v>
      </c>
      <c r="W164" s="13">
        <v>202400000004553</v>
      </c>
      <c r="X164" s="14" t="str">
        <f t="shared" si="1"/>
        <v>04553</v>
      </c>
      <c r="Y164" s="15" t="s">
        <v>432</v>
      </c>
      <c r="Z164" s="15">
        <v>2025</v>
      </c>
      <c r="AA164" s="15">
        <v>2027</v>
      </c>
      <c r="AB164" s="15">
        <v>3</v>
      </c>
      <c r="AC164" s="15">
        <v>2</v>
      </c>
      <c r="AD164" s="15">
        <v>2102010</v>
      </c>
      <c r="AE164" s="15" t="s">
        <v>439</v>
      </c>
      <c r="AF164" s="15">
        <v>210201000</v>
      </c>
      <c r="AG164" s="15" t="s">
        <v>431</v>
      </c>
      <c r="AH164" s="15" t="s">
        <v>440</v>
      </c>
      <c r="AI164" s="18" t="s">
        <v>396</v>
      </c>
      <c r="AJ164" s="15" t="s">
        <v>443</v>
      </c>
      <c r="AK164" s="15" t="s">
        <v>59</v>
      </c>
      <c r="AL164" s="15" t="s">
        <v>435</v>
      </c>
      <c r="AM164" s="13">
        <v>123105</v>
      </c>
      <c r="AN164" s="15" t="s">
        <v>2006</v>
      </c>
      <c r="AO164" s="15" t="s">
        <v>60</v>
      </c>
      <c r="AP164" s="15" t="str">
        <f>VLOOKUP(AO164,'[1]Conceptos por ambito'!B$11:C$3075,2,0)</f>
        <v xml:space="preserve">SERVICIOS PRESTADOS A LAS EMPRESAS Y SERVICIOS DE PRODUCCION </v>
      </c>
      <c r="AQ164" s="15">
        <v>83324</v>
      </c>
      <c r="AR164" s="15" t="s">
        <v>1475</v>
      </c>
      <c r="AS164" s="15" t="s">
        <v>1654</v>
      </c>
      <c r="AT164" s="19">
        <v>2127955993</v>
      </c>
    </row>
    <row r="165" spans="1:46" s="11" customFormat="1" ht="15" x14ac:dyDescent="0.25">
      <c r="A165" s="16" t="s">
        <v>2034</v>
      </c>
      <c r="B165" s="17" t="s">
        <v>420</v>
      </c>
      <c r="C165" s="15" t="s">
        <v>421</v>
      </c>
      <c r="D165" s="15" t="s">
        <v>422</v>
      </c>
      <c r="E165" s="14">
        <v>24</v>
      </c>
      <c r="F165" s="15" t="s">
        <v>444</v>
      </c>
      <c r="G165" s="15">
        <v>2401</v>
      </c>
      <c r="H165" s="15" t="s">
        <v>445</v>
      </c>
      <c r="I165" s="14">
        <v>1</v>
      </c>
      <c r="J165" s="15" t="s">
        <v>47</v>
      </c>
      <c r="K165" s="15">
        <v>2401</v>
      </c>
      <c r="L165" s="15" t="s">
        <v>446</v>
      </c>
      <c r="M165" s="15">
        <v>80010005</v>
      </c>
      <c r="N165" s="15" t="s">
        <v>426</v>
      </c>
      <c r="O165" s="15" t="s">
        <v>427</v>
      </c>
      <c r="P165" s="15" t="s">
        <v>428</v>
      </c>
      <c r="Q165" s="15" t="s">
        <v>447</v>
      </c>
      <c r="R165" s="15" t="s">
        <v>448</v>
      </c>
      <c r="S165" s="15">
        <v>240105800</v>
      </c>
      <c r="T165" s="15" t="s">
        <v>449</v>
      </c>
      <c r="U165" s="15" t="s">
        <v>450</v>
      </c>
      <c r="V165" s="15" t="s">
        <v>451</v>
      </c>
      <c r="W165" s="13">
        <v>202400000004108</v>
      </c>
      <c r="X165" s="14" t="str">
        <f t="shared" si="1"/>
        <v>04108</v>
      </c>
      <c r="Y165" s="15" t="s">
        <v>452</v>
      </c>
      <c r="Z165" s="15">
        <v>2025</v>
      </c>
      <c r="AA165" s="15">
        <v>2027</v>
      </c>
      <c r="AB165" s="15">
        <v>3</v>
      </c>
      <c r="AC165" s="15">
        <v>5</v>
      </c>
      <c r="AD165" s="15">
        <v>2401058</v>
      </c>
      <c r="AE165" s="15" t="s">
        <v>448</v>
      </c>
      <c r="AF165" s="15">
        <v>240105800</v>
      </c>
      <c r="AG165" s="15" t="s">
        <v>449</v>
      </c>
      <c r="AH165" s="15" t="s">
        <v>451</v>
      </c>
      <c r="AI165" s="15">
        <v>12</v>
      </c>
      <c r="AJ165" s="15" t="s">
        <v>453</v>
      </c>
      <c r="AK165" s="15" t="s">
        <v>59</v>
      </c>
      <c r="AL165" s="15" t="s">
        <v>933</v>
      </c>
      <c r="AM165" s="13">
        <v>124303</v>
      </c>
      <c r="AN165" s="15" t="s">
        <v>933</v>
      </c>
      <c r="AO165" s="15" t="s">
        <v>454</v>
      </c>
      <c r="AP165" s="15" t="str">
        <f>VLOOKUP(AO165,'[1]Conceptos por ambito'!B$11:C$3075,2,0)</f>
        <v>PUENTES</v>
      </c>
      <c r="AQ165" s="15">
        <v>54221</v>
      </c>
      <c r="AR165" s="15" t="s">
        <v>455</v>
      </c>
      <c r="AS165" s="15" t="s">
        <v>1655</v>
      </c>
      <c r="AT165" s="19">
        <v>127500000</v>
      </c>
    </row>
    <row r="166" spans="1:46" s="11" customFormat="1" ht="15" x14ac:dyDescent="0.25">
      <c r="A166" s="16" t="s">
        <v>2034</v>
      </c>
      <c r="B166" s="17" t="s">
        <v>420</v>
      </c>
      <c r="C166" s="15" t="s">
        <v>421</v>
      </c>
      <c r="D166" s="15" t="s">
        <v>422</v>
      </c>
      <c r="E166" s="14">
        <v>24</v>
      </c>
      <c r="F166" s="15" t="s">
        <v>444</v>
      </c>
      <c r="G166" s="15">
        <v>2401</v>
      </c>
      <c r="H166" s="15" t="s">
        <v>445</v>
      </c>
      <c r="I166" s="14">
        <v>1</v>
      </c>
      <c r="J166" s="15" t="s">
        <v>47</v>
      </c>
      <c r="K166" s="15">
        <v>2401</v>
      </c>
      <c r="L166" s="15" t="s">
        <v>446</v>
      </c>
      <c r="M166" s="15">
        <v>80010005</v>
      </c>
      <c r="N166" s="15" t="s">
        <v>426</v>
      </c>
      <c r="O166" s="15" t="s">
        <v>427</v>
      </c>
      <c r="P166" s="15" t="s">
        <v>428</v>
      </c>
      <c r="Q166" s="15" t="s">
        <v>447</v>
      </c>
      <c r="R166" s="15" t="s">
        <v>448</v>
      </c>
      <c r="S166" s="15">
        <v>240105800</v>
      </c>
      <c r="T166" s="15" t="s">
        <v>449</v>
      </c>
      <c r="U166" s="15" t="s">
        <v>450</v>
      </c>
      <c r="V166" s="15" t="s">
        <v>451</v>
      </c>
      <c r="W166" s="13">
        <v>202400000004108</v>
      </c>
      <c r="X166" s="14" t="str">
        <f t="shared" si="1"/>
        <v>04108</v>
      </c>
      <c r="Y166" s="15" t="s">
        <v>452</v>
      </c>
      <c r="Z166" s="15">
        <v>2025</v>
      </c>
      <c r="AA166" s="15">
        <v>2027</v>
      </c>
      <c r="AB166" s="15">
        <v>3</v>
      </c>
      <c r="AC166" s="15">
        <v>5</v>
      </c>
      <c r="AD166" s="15">
        <v>2401058</v>
      </c>
      <c r="AE166" s="15" t="s">
        <v>448</v>
      </c>
      <c r="AF166" s="15">
        <v>240105800</v>
      </c>
      <c r="AG166" s="15" t="s">
        <v>449</v>
      </c>
      <c r="AH166" s="15" t="s">
        <v>451</v>
      </c>
      <c r="AI166" s="15">
        <v>13</v>
      </c>
      <c r="AJ166" s="15" t="s">
        <v>456</v>
      </c>
      <c r="AK166" s="15" t="s">
        <v>59</v>
      </c>
      <c r="AL166" s="15" t="s">
        <v>933</v>
      </c>
      <c r="AM166" s="13">
        <v>124303</v>
      </c>
      <c r="AN166" s="15" t="s">
        <v>933</v>
      </c>
      <c r="AO166" s="15" t="s">
        <v>454</v>
      </c>
      <c r="AP166" s="15" t="str">
        <f>VLOOKUP(AO166,'[1]Conceptos por ambito'!B$11:C$3075,2,0)</f>
        <v>PUENTES</v>
      </c>
      <c r="AQ166" s="15">
        <v>54221</v>
      </c>
      <c r="AR166" s="15" t="s">
        <v>455</v>
      </c>
      <c r="AS166" s="15" t="s">
        <v>1656</v>
      </c>
      <c r="AT166" s="19">
        <v>22500000</v>
      </c>
    </row>
    <row r="167" spans="1:46" s="11" customFormat="1" ht="15" x14ac:dyDescent="0.25">
      <c r="A167" s="16" t="s">
        <v>2034</v>
      </c>
      <c r="B167" s="17" t="s">
        <v>420</v>
      </c>
      <c r="C167" s="15" t="s">
        <v>421</v>
      </c>
      <c r="D167" s="15" t="s">
        <v>422</v>
      </c>
      <c r="E167" s="14">
        <v>24</v>
      </c>
      <c r="F167" s="15" t="s">
        <v>444</v>
      </c>
      <c r="G167" s="15">
        <v>2402</v>
      </c>
      <c r="H167" s="15" t="s">
        <v>457</v>
      </c>
      <c r="I167" s="14">
        <v>1</v>
      </c>
      <c r="J167" s="15" t="s">
        <v>47</v>
      </c>
      <c r="K167" s="15">
        <v>2402</v>
      </c>
      <c r="L167" s="15" t="s">
        <v>446</v>
      </c>
      <c r="M167" s="15">
        <v>80010005</v>
      </c>
      <c r="N167" s="15" t="s">
        <v>426</v>
      </c>
      <c r="O167" s="15" t="s">
        <v>427</v>
      </c>
      <c r="P167" s="15" t="s">
        <v>428</v>
      </c>
      <c r="Q167" s="15" t="s">
        <v>458</v>
      </c>
      <c r="R167" s="15" t="s">
        <v>459</v>
      </c>
      <c r="S167" s="15">
        <v>240204500</v>
      </c>
      <c r="T167" s="15" t="s">
        <v>459</v>
      </c>
      <c r="U167" s="15" t="s">
        <v>460</v>
      </c>
      <c r="V167" s="15" t="s">
        <v>461</v>
      </c>
      <c r="W167" s="13">
        <v>202400000004108</v>
      </c>
      <c r="X167" s="14" t="str">
        <f t="shared" si="1"/>
        <v>04108</v>
      </c>
      <c r="Y167" s="15" t="s">
        <v>452</v>
      </c>
      <c r="Z167" s="15">
        <v>2025</v>
      </c>
      <c r="AA167" s="15">
        <v>2027</v>
      </c>
      <c r="AB167" s="15">
        <v>3</v>
      </c>
      <c r="AC167" s="15">
        <v>5</v>
      </c>
      <c r="AD167" s="15">
        <v>2402045</v>
      </c>
      <c r="AE167" s="15" t="s">
        <v>459</v>
      </c>
      <c r="AF167" s="15">
        <v>240204500</v>
      </c>
      <c r="AG167" s="15" t="s">
        <v>459</v>
      </c>
      <c r="AH167" s="15" t="s">
        <v>462</v>
      </c>
      <c r="AI167" s="18" t="s">
        <v>321</v>
      </c>
      <c r="AJ167" s="15" t="s">
        <v>463</v>
      </c>
      <c r="AK167" s="15" t="s">
        <v>59</v>
      </c>
      <c r="AL167" s="15" t="s">
        <v>933</v>
      </c>
      <c r="AM167" s="13">
        <v>124303</v>
      </c>
      <c r="AN167" s="15" t="s">
        <v>933</v>
      </c>
      <c r="AO167" s="22" t="s">
        <v>1458</v>
      </c>
      <c r="AP167" s="15" t="str">
        <f>VLOOKUP(AO167,'[1]Conceptos por ambito'!B$11:C$3075,2,0)</f>
        <v>AUTOPISTAS, CARRETERAS, CALLES</v>
      </c>
      <c r="AQ167" s="15">
        <v>54211</v>
      </c>
      <c r="AR167" s="15" t="s">
        <v>1476</v>
      </c>
      <c r="AS167" s="15" t="s">
        <v>1657</v>
      </c>
      <c r="AT167" s="19">
        <v>450000000</v>
      </c>
    </row>
    <row r="168" spans="1:46" s="11" customFormat="1" ht="15" x14ac:dyDescent="0.25">
      <c r="A168" s="16" t="s">
        <v>2034</v>
      </c>
      <c r="B168" s="17" t="s">
        <v>420</v>
      </c>
      <c r="C168" s="15" t="s">
        <v>421</v>
      </c>
      <c r="D168" s="15" t="s">
        <v>422</v>
      </c>
      <c r="E168" s="14">
        <v>24</v>
      </c>
      <c r="F168" s="15" t="s">
        <v>444</v>
      </c>
      <c r="G168" s="15">
        <v>2402</v>
      </c>
      <c r="H168" s="15" t="s">
        <v>457</v>
      </c>
      <c r="I168" s="14">
        <v>1</v>
      </c>
      <c r="J168" s="15" t="s">
        <v>47</v>
      </c>
      <c r="K168" s="15">
        <v>2402</v>
      </c>
      <c r="L168" s="15" t="s">
        <v>446</v>
      </c>
      <c r="M168" s="15">
        <v>80010005</v>
      </c>
      <c r="N168" s="15" t="s">
        <v>426</v>
      </c>
      <c r="O168" s="15" t="s">
        <v>427</v>
      </c>
      <c r="P168" s="15" t="s">
        <v>428</v>
      </c>
      <c r="Q168" s="15" t="s">
        <v>458</v>
      </c>
      <c r="R168" s="15" t="s">
        <v>459</v>
      </c>
      <c r="S168" s="15">
        <v>240204500</v>
      </c>
      <c r="T168" s="15" t="s">
        <v>459</v>
      </c>
      <c r="U168" s="15" t="s">
        <v>460</v>
      </c>
      <c r="V168" s="15" t="s">
        <v>461</v>
      </c>
      <c r="W168" s="13">
        <v>202400000004108</v>
      </c>
      <c r="X168" s="14" t="str">
        <f t="shared" si="1"/>
        <v>04108</v>
      </c>
      <c r="Y168" s="15" t="s">
        <v>452</v>
      </c>
      <c r="Z168" s="15">
        <v>2025</v>
      </c>
      <c r="AA168" s="15">
        <v>2027</v>
      </c>
      <c r="AB168" s="15">
        <v>3</v>
      </c>
      <c r="AC168" s="15">
        <v>5</v>
      </c>
      <c r="AD168" s="15">
        <v>2402045</v>
      </c>
      <c r="AE168" s="15" t="s">
        <v>459</v>
      </c>
      <c r="AF168" s="15">
        <v>240204500</v>
      </c>
      <c r="AG168" s="15" t="s">
        <v>459</v>
      </c>
      <c r="AH168" s="15" t="s">
        <v>462</v>
      </c>
      <c r="AI168" s="18" t="s">
        <v>324</v>
      </c>
      <c r="AJ168" s="15" t="s">
        <v>465</v>
      </c>
      <c r="AK168" s="15" t="s">
        <v>59</v>
      </c>
      <c r="AL168" s="15" t="s">
        <v>933</v>
      </c>
      <c r="AM168" s="13">
        <v>124303</v>
      </c>
      <c r="AN168" s="15" t="s">
        <v>933</v>
      </c>
      <c r="AO168" s="15" t="s">
        <v>60</v>
      </c>
      <c r="AP168" s="15" t="str">
        <f>VLOOKUP(AO168,'[1]Conceptos por ambito'!B$11:C$3075,2,0)</f>
        <v xml:space="preserve">SERVICIOS PRESTADOS A LAS EMPRESAS Y SERVICIOS DE PRODUCCION </v>
      </c>
      <c r="AQ168" s="15">
        <v>83321</v>
      </c>
      <c r="AR168" s="15" t="s">
        <v>466</v>
      </c>
      <c r="AS168" s="15" t="s">
        <v>1658</v>
      </c>
      <c r="AT168" s="19">
        <v>255000000</v>
      </c>
    </row>
    <row r="169" spans="1:46" s="11" customFormat="1" ht="15" x14ac:dyDescent="0.25">
      <c r="A169" s="16" t="s">
        <v>2034</v>
      </c>
      <c r="B169" s="17" t="s">
        <v>420</v>
      </c>
      <c r="C169" s="15" t="s">
        <v>421</v>
      </c>
      <c r="D169" s="15" t="s">
        <v>422</v>
      </c>
      <c r="E169" s="14">
        <v>24</v>
      </c>
      <c r="F169" s="15" t="s">
        <v>444</v>
      </c>
      <c r="G169" s="15">
        <v>2402</v>
      </c>
      <c r="H169" s="15" t="s">
        <v>457</v>
      </c>
      <c r="I169" s="14">
        <v>1</v>
      </c>
      <c r="J169" s="15" t="s">
        <v>47</v>
      </c>
      <c r="K169" s="15">
        <v>2402</v>
      </c>
      <c r="L169" s="15" t="s">
        <v>446</v>
      </c>
      <c r="M169" s="15">
        <v>80010005</v>
      </c>
      <c r="N169" s="15" t="s">
        <v>426</v>
      </c>
      <c r="O169" s="15" t="s">
        <v>427</v>
      </c>
      <c r="P169" s="15" t="s">
        <v>428</v>
      </c>
      <c r="Q169" s="15" t="s">
        <v>458</v>
      </c>
      <c r="R169" s="15" t="s">
        <v>459</v>
      </c>
      <c r="S169" s="15">
        <v>240204500</v>
      </c>
      <c r="T169" s="15" t="s">
        <v>459</v>
      </c>
      <c r="U169" s="15" t="s">
        <v>460</v>
      </c>
      <c r="V169" s="15" t="s">
        <v>461</v>
      </c>
      <c r="W169" s="13">
        <v>202400000004108</v>
      </c>
      <c r="X169" s="14" t="str">
        <f t="shared" si="1"/>
        <v>04108</v>
      </c>
      <c r="Y169" s="15" t="s">
        <v>452</v>
      </c>
      <c r="Z169" s="15">
        <v>2025</v>
      </c>
      <c r="AA169" s="15">
        <v>2027</v>
      </c>
      <c r="AB169" s="15">
        <v>3</v>
      </c>
      <c r="AC169" s="15">
        <v>5</v>
      </c>
      <c r="AD169" s="15">
        <v>2402045</v>
      </c>
      <c r="AE169" s="15" t="s">
        <v>459</v>
      </c>
      <c r="AF169" s="15">
        <v>240204500</v>
      </c>
      <c r="AG169" s="15" t="s">
        <v>459</v>
      </c>
      <c r="AH169" s="15" t="s">
        <v>462</v>
      </c>
      <c r="AI169" s="18" t="s">
        <v>324</v>
      </c>
      <c r="AJ169" s="15" t="s">
        <v>465</v>
      </c>
      <c r="AK169" s="15" t="s">
        <v>59</v>
      </c>
      <c r="AL169" s="15" t="s">
        <v>435</v>
      </c>
      <c r="AM169" s="13">
        <v>121000</v>
      </c>
      <c r="AN169" s="15" t="s">
        <v>725</v>
      </c>
      <c r="AO169" s="15" t="s">
        <v>60</v>
      </c>
      <c r="AP169" s="15" t="str">
        <f>VLOOKUP(AO169,'[1]Conceptos por ambito'!B$11:C$3075,2,0)</f>
        <v xml:space="preserve">SERVICIOS PRESTADOS A LAS EMPRESAS Y SERVICIOS DE PRODUCCION </v>
      </c>
      <c r="AQ169" s="15">
        <v>85999</v>
      </c>
      <c r="AR169" s="15" t="s">
        <v>1477</v>
      </c>
      <c r="AS169" s="15" t="s">
        <v>1659</v>
      </c>
      <c r="AT169" s="19">
        <v>84000000</v>
      </c>
    </row>
    <row r="170" spans="1:46" s="11" customFormat="1" ht="15" x14ac:dyDescent="0.25">
      <c r="A170" s="16" t="s">
        <v>2034</v>
      </c>
      <c r="B170" s="17" t="s">
        <v>420</v>
      </c>
      <c r="C170" s="15" t="s">
        <v>421</v>
      </c>
      <c r="D170" s="15" t="s">
        <v>422</v>
      </c>
      <c r="E170" s="14">
        <v>24</v>
      </c>
      <c r="F170" s="15" t="s">
        <v>444</v>
      </c>
      <c r="G170" s="15">
        <v>2402</v>
      </c>
      <c r="H170" s="15" t="s">
        <v>457</v>
      </c>
      <c r="I170" s="14">
        <v>1</v>
      </c>
      <c r="J170" s="15" t="s">
        <v>47</v>
      </c>
      <c r="K170" s="15">
        <v>2402</v>
      </c>
      <c r="L170" s="15" t="s">
        <v>446</v>
      </c>
      <c r="M170" s="15">
        <v>80010005</v>
      </c>
      <c r="N170" s="15" t="s">
        <v>426</v>
      </c>
      <c r="O170" s="15" t="s">
        <v>427</v>
      </c>
      <c r="P170" s="15" t="s">
        <v>428</v>
      </c>
      <c r="Q170" s="15" t="s">
        <v>467</v>
      </c>
      <c r="R170" s="15" t="s">
        <v>468</v>
      </c>
      <c r="S170" s="15">
        <v>240211200</v>
      </c>
      <c r="T170" s="15" t="s">
        <v>469</v>
      </c>
      <c r="U170" s="15" t="s">
        <v>470</v>
      </c>
      <c r="V170" s="15" t="s">
        <v>471</v>
      </c>
      <c r="W170" s="13">
        <v>202400000004108</v>
      </c>
      <c r="X170" s="14" t="str">
        <f t="shared" si="1"/>
        <v>04108</v>
      </c>
      <c r="Y170" s="15" t="s">
        <v>452</v>
      </c>
      <c r="Z170" s="15">
        <v>2025</v>
      </c>
      <c r="AA170" s="15">
        <v>2027</v>
      </c>
      <c r="AB170" s="15">
        <v>3</v>
      </c>
      <c r="AC170" s="15">
        <v>5</v>
      </c>
      <c r="AD170" s="15">
        <v>2402112</v>
      </c>
      <c r="AE170" s="15" t="s">
        <v>468</v>
      </c>
      <c r="AF170" s="15">
        <v>240211200</v>
      </c>
      <c r="AG170" s="15" t="s">
        <v>469</v>
      </c>
      <c r="AH170" s="15" t="s">
        <v>471</v>
      </c>
      <c r="AI170" s="18" t="s">
        <v>398</v>
      </c>
      <c r="AJ170" s="15" t="s">
        <v>472</v>
      </c>
      <c r="AK170" s="15" t="s">
        <v>59</v>
      </c>
      <c r="AL170" s="15" t="s">
        <v>435</v>
      </c>
      <c r="AM170" s="13">
        <v>121000</v>
      </c>
      <c r="AN170" s="15" t="s">
        <v>725</v>
      </c>
      <c r="AO170" s="15" t="s">
        <v>198</v>
      </c>
      <c r="AP170" s="15" t="str">
        <f>VLOOKUP(AO170,'[1]Conceptos por ambito'!B$11:C$3075,2,0)</f>
        <v>OTROS BIENES TRANSPORTABLES EXCEPTO PRODUCTOS METALICOS, MAQUINARIA Y EQUIPO</v>
      </c>
      <c r="AQ170" s="15">
        <v>3331101</v>
      </c>
      <c r="AR170" s="15" t="s">
        <v>473</v>
      </c>
      <c r="AS170" s="15" t="s">
        <v>1660</v>
      </c>
      <c r="AT170" s="19">
        <v>225000000</v>
      </c>
    </row>
    <row r="171" spans="1:46" s="11" customFormat="1" ht="15" x14ac:dyDescent="0.25">
      <c r="A171" s="16" t="s">
        <v>2034</v>
      </c>
      <c r="B171" s="17" t="s">
        <v>420</v>
      </c>
      <c r="C171" s="15" t="s">
        <v>421</v>
      </c>
      <c r="D171" s="15" t="s">
        <v>422</v>
      </c>
      <c r="E171" s="14">
        <v>24</v>
      </c>
      <c r="F171" s="15" t="s">
        <v>444</v>
      </c>
      <c r="G171" s="15">
        <v>2402</v>
      </c>
      <c r="H171" s="15" t="s">
        <v>457</v>
      </c>
      <c r="I171" s="14">
        <v>1</v>
      </c>
      <c r="J171" s="15" t="s">
        <v>47</v>
      </c>
      <c r="K171" s="15">
        <v>2402</v>
      </c>
      <c r="L171" s="15" t="s">
        <v>446</v>
      </c>
      <c r="M171" s="15">
        <v>80010005</v>
      </c>
      <c r="N171" s="15" t="s">
        <v>426</v>
      </c>
      <c r="O171" s="15" t="s">
        <v>427</v>
      </c>
      <c r="P171" s="15" t="s">
        <v>428</v>
      </c>
      <c r="Q171" s="15" t="s">
        <v>474</v>
      </c>
      <c r="R171" s="15" t="s">
        <v>475</v>
      </c>
      <c r="S171" s="15">
        <v>240211407</v>
      </c>
      <c r="T171" s="15" t="s">
        <v>476</v>
      </c>
      <c r="U171" s="15" t="s">
        <v>477</v>
      </c>
      <c r="V171" s="15" t="s">
        <v>478</v>
      </c>
      <c r="W171" s="13">
        <v>202400000004108</v>
      </c>
      <c r="X171" s="14" t="str">
        <f t="shared" si="1"/>
        <v>04108</v>
      </c>
      <c r="Y171" s="15" t="s">
        <v>452</v>
      </c>
      <c r="Z171" s="15">
        <v>2025</v>
      </c>
      <c r="AA171" s="15">
        <v>2027</v>
      </c>
      <c r="AB171" s="15">
        <v>3</v>
      </c>
      <c r="AC171" s="15">
        <v>5</v>
      </c>
      <c r="AD171" s="15">
        <v>2402114</v>
      </c>
      <c r="AE171" s="15" t="s">
        <v>475</v>
      </c>
      <c r="AF171" s="15">
        <v>240211407</v>
      </c>
      <c r="AG171" s="15" t="s">
        <v>476</v>
      </c>
      <c r="AH171" s="15" t="s">
        <v>479</v>
      </c>
      <c r="AI171" s="18" t="s">
        <v>416</v>
      </c>
      <c r="AJ171" s="15" t="s">
        <v>480</v>
      </c>
      <c r="AK171" s="15" t="s">
        <v>59</v>
      </c>
      <c r="AL171" s="15" t="s">
        <v>435</v>
      </c>
      <c r="AM171" s="13">
        <v>121000</v>
      </c>
      <c r="AN171" s="15" t="s">
        <v>725</v>
      </c>
      <c r="AO171" s="15" t="s">
        <v>198</v>
      </c>
      <c r="AP171" s="15" t="str">
        <f>VLOOKUP(AO171,'[1]Conceptos por ambito'!B$11:C$3075,2,0)</f>
        <v>OTROS BIENES TRANSPORTABLES EXCEPTO PRODUCTOS METALICOS, MAQUINARIA Y EQUIPO</v>
      </c>
      <c r="AQ171" s="15">
        <v>3338004</v>
      </c>
      <c r="AR171" s="15" t="s">
        <v>481</v>
      </c>
      <c r="AS171" s="15" t="s">
        <v>1661</v>
      </c>
      <c r="AT171" s="19">
        <v>16000000</v>
      </c>
    </row>
    <row r="172" spans="1:46" s="11" customFormat="1" ht="15" x14ac:dyDescent="0.25">
      <c r="A172" s="16" t="s">
        <v>2034</v>
      </c>
      <c r="B172" s="17" t="s">
        <v>420</v>
      </c>
      <c r="C172" s="15" t="s">
        <v>421</v>
      </c>
      <c r="D172" s="15" t="s">
        <v>422</v>
      </c>
      <c r="E172" s="14">
        <v>24</v>
      </c>
      <c r="F172" s="15" t="s">
        <v>444</v>
      </c>
      <c r="G172" s="15">
        <v>2402</v>
      </c>
      <c r="H172" s="15" t="s">
        <v>457</v>
      </c>
      <c r="I172" s="14">
        <v>1</v>
      </c>
      <c r="J172" s="15" t="s">
        <v>47</v>
      </c>
      <c r="K172" s="15">
        <v>2402</v>
      </c>
      <c r="L172" s="15" t="s">
        <v>446</v>
      </c>
      <c r="M172" s="15">
        <v>80010005</v>
      </c>
      <c r="N172" s="15" t="s">
        <v>426</v>
      </c>
      <c r="O172" s="15" t="s">
        <v>427</v>
      </c>
      <c r="P172" s="15" t="s">
        <v>428</v>
      </c>
      <c r="Q172" s="15" t="s">
        <v>482</v>
      </c>
      <c r="R172" s="15" t="s">
        <v>483</v>
      </c>
      <c r="S172" s="15">
        <v>240211600</v>
      </c>
      <c r="T172" s="15" t="s">
        <v>483</v>
      </c>
      <c r="U172" s="15" t="s">
        <v>484</v>
      </c>
      <c r="V172" s="15" t="s">
        <v>460</v>
      </c>
      <c r="W172" s="13">
        <v>202400000004108</v>
      </c>
      <c r="X172" s="14" t="str">
        <f t="shared" si="1"/>
        <v>04108</v>
      </c>
      <c r="Y172" s="15" t="s">
        <v>452</v>
      </c>
      <c r="Z172" s="15">
        <v>2025</v>
      </c>
      <c r="AA172" s="15">
        <v>2027</v>
      </c>
      <c r="AB172" s="15">
        <v>3</v>
      </c>
      <c r="AC172" s="15">
        <v>5</v>
      </c>
      <c r="AD172" s="15">
        <v>2402116</v>
      </c>
      <c r="AE172" s="15" t="s">
        <v>483</v>
      </c>
      <c r="AF172" s="15">
        <v>240211600</v>
      </c>
      <c r="AG172" s="15" t="s">
        <v>483</v>
      </c>
      <c r="AH172" s="15" t="s">
        <v>485</v>
      </c>
      <c r="AI172" s="18" t="s">
        <v>394</v>
      </c>
      <c r="AJ172" s="15" t="s">
        <v>486</v>
      </c>
      <c r="AK172" s="15" t="s">
        <v>59</v>
      </c>
      <c r="AL172" s="15" t="s">
        <v>933</v>
      </c>
      <c r="AM172" s="13">
        <v>124303</v>
      </c>
      <c r="AN172" s="15" t="s">
        <v>933</v>
      </c>
      <c r="AO172" s="22" t="s">
        <v>1458</v>
      </c>
      <c r="AP172" s="15" t="str">
        <f>VLOOKUP(AO172,'[1]Conceptos por ambito'!B$11:C$3075,2,0)</f>
        <v>AUTOPISTAS, CARRETERAS, CALLES</v>
      </c>
      <c r="AQ172" s="15">
        <v>54211</v>
      </c>
      <c r="AR172" s="15" t="s">
        <v>1476</v>
      </c>
      <c r="AS172" s="15" t="s">
        <v>1662</v>
      </c>
      <c r="AT172" s="19">
        <v>150000000</v>
      </c>
    </row>
    <row r="173" spans="1:46" s="11" customFormat="1" ht="15" x14ac:dyDescent="0.25">
      <c r="A173" s="16" t="s">
        <v>2034</v>
      </c>
      <c r="B173" s="17" t="s">
        <v>420</v>
      </c>
      <c r="C173" s="15" t="s">
        <v>421</v>
      </c>
      <c r="D173" s="15" t="s">
        <v>422</v>
      </c>
      <c r="E173" s="14">
        <v>24</v>
      </c>
      <c r="F173" s="15" t="s">
        <v>444</v>
      </c>
      <c r="G173" s="15">
        <v>2402</v>
      </c>
      <c r="H173" s="15" t="s">
        <v>457</v>
      </c>
      <c r="I173" s="14">
        <v>1</v>
      </c>
      <c r="J173" s="15" t="s">
        <v>47</v>
      </c>
      <c r="K173" s="15">
        <v>2402</v>
      </c>
      <c r="L173" s="15" t="s">
        <v>446</v>
      </c>
      <c r="M173" s="15">
        <v>80010005</v>
      </c>
      <c r="N173" s="15" t="s">
        <v>426</v>
      </c>
      <c r="O173" s="15" t="s">
        <v>427</v>
      </c>
      <c r="P173" s="15" t="s">
        <v>428</v>
      </c>
      <c r="Q173" s="15" t="s">
        <v>482</v>
      </c>
      <c r="R173" s="15" t="s">
        <v>483</v>
      </c>
      <c r="S173" s="15">
        <v>240211600</v>
      </c>
      <c r="T173" s="15" t="s">
        <v>483</v>
      </c>
      <c r="U173" s="15" t="s">
        <v>484</v>
      </c>
      <c r="V173" s="15" t="s">
        <v>460</v>
      </c>
      <c r="W173" s="13">
        <v>202400000004108</v>
      </c>
      <c r="X173" s="14" t="str">
        <f t="shared" si="1"/>
        <v>04108</v>
      </c>
      <c r="Y173" s="15" t="s">
        <v>452</v>
      </c>
      <c r="Z173" s="15">
        <v>2025</v>
      </c>
      <c r="AA173" s="15">
        <v>2027</v>
      </c>
      <c r="AB173" s="15">
        <v>3</v>
      </c>
      <c r="AC173" s="15">
        <v>5</v>
      </c>
      <c r="AD173" s="15">
        <v>2402116</v>
      </c>
      <c r="AE173" s="15" t="s">
        <v>483</v>
      </c>
      <c r="AF173" s="15">
        <v>240211600</v>
      </c>
      <c r="AG173" s="15" t="s">
        <v>483</v>
      </c>
      <c r="AH173" s="15" t="s">
        <v>485</v>
      </c>
      <c r="AI173" s="18" t="s">
        <v>396</v>
      </c>
      <c r="AJ173" s="15" t="s">
        <v>487</v>
      </c>
      <c r="AK173" s="15" t="s">
        <v>59</v>
      </c>
      <c r="AL173" s="15" t="s">
        <v>933</v>
      </c>
      <c r="AM173" s="13">
        <v>124303</v>
      </c>
      <c r="AN173" s="15" t="s">
        <v>933</v>
      </c>
      <c r="AO173" s="22" t="s">
        <v>1458</v>
      </c>
      <c r="AP173" s="15" t="str">
        <f>VLOOKUP(AO173,'[1]Conceptos por ambito'!B$11:C$3075,2,0)</f>
        <v>AUTOPISTAS, CARRETERAS, CALLES</v>
      </c>
      <c r="AQ173" s="15">
        <v>54211</v>
      </c>
      <c r="AR173" s="15" t="s">
        <v>1476</v>
      </c>
      <c r="AS173" s="15" t="s">
        <v>1663</v>
      </c>
      <c r="AT173" s="19">
        <v>150000000</v>
      </c>
    </row>
    <row r="174" spans="1:46" s="11" customFormat="1" ht="15" x14ac:dyDescent="0.25">
      <c r="A174" s="16" t="s">
        <v>2034</v>
      </c>
      <c r="B174" s="17" t="s">
        <v>420</v>
      </c>
      <c r="C174" s="15" t="s">
        <v>421</v>
      </c>
      <c r="D174" s="15" t="s">
        <v>422</v>
      </c>
      <c r="E174" s="14">
        <v>24</v>
      </c>
      <c r="F174" s="15" t="s">
        <v>444</v>
      </c>
      <c r="G174" s="15">
        <v>2402</v>
      </c>
      <c r="H174" s="15" t="s">
        <v>457</v>
      </c>
      <c r="I174" s="14">
        <v>1</v>
      </c>
      <c r="J174" s="15" t="s">
        <v>47</v>
      </c>
      <c r="K174" s="15">
        <v>2402</v>
      </c>
      <c r="L174" s="15" t="s">
        <v>446</v>
      </c>
      <c r="M174" s="15">
        <v>80010005</v>
      </c>
      <c r="N174" s="15" t="s">
        <v>426</v>
      </c>
      <c r="O174" s="15" t="s">
        <v>427</v>
      </c>
      <c r="P174" s="15" t="s">
        <v>428</v>
      </c>
      <c r="Q174" s="15" t="s">
        <v>482</v>
      </c>
      <c r="R174" s="15" t="s">
        <v>483</v>
      </c>
      <c r="S174" s="15">
        <v>240211600</v>
      </c>
      <c r="T174" s="15" t="s">
        <v>483</v>
      </c>
      <c r="U174" s="15" t="s">
        <v>484</v>
      </c>
      <c r="V174" s="15" t="s">
        <v>460</v>
      </c>
      <c r="W174" s="13">
        <v>202400000004552</v>
      </c>
      <c r="X174" s="14" t="str">
        <f t="shared" si="1"/>
        <v>04552</v>
      </c>
      <c r="Y174" s="15" t="s">
        <v>488</v>
      </c>
      <c r="Z174" s="15">
        <v>2025</v>
      </c>
      <c r="AA174" s="15">
        <v>2026</v>
      </c>
      <c r="AB174" s="15">
        <v>2</v>
      </c>
      <c r="AC174" s="15">
        <v>2</v>
      </c>
      <c r="AD174" s="15">
        <v>2402116</v>
      </c>
      <c r="AE174" s="15" t="s">
        <v>483</v>
      </c>
      <c r="AF174" s="15">
        <v>240211600</v>
      </c>
      <c r="AG174" s="15" t="s">
        <v>483</v>
      </c>
      <c r="AH174" s="15" t="s">
        <v>489</v>
      </c>
      <c r="AI174" s="18" t="s">
        <v>321</v>
      </c>
      <c r="AJ174" s="15" t="s">
        <v>490</v>
      </c>
      <c r="AK174" s="15" t="s">
        <v>59</v>
      </c>
      <c r="AL174" s="15" t="s">
        <v>435</v>
      </c>
      <c r="AM174" s="13">
        <v>131105</v>
      </c>
      <c r="AN174" s="15" t="s">
        <v>1436</v>
      </c>
      <c r="AO174" s="22" t="s">
        <v>1458</v>
      </c>
      <c r="AP174" s="15" t="str">
        <f>VLOOKUP(AO174,'[1]Conceptos por ambito'!B$11:C$3075,2,0)</f>
        <v>AUTOPISTAS, CARRETERAS, CALLES</v>
      </c>
      <c r="AQ174" s="15">
        <v>54211</v>
      </c>
      <c r="AR174" s="15" t="s">
        <v>1476</v>
      </c>
      <c r="AS174" s="15" t="s">
        <v>1664</v>
      </c>
      <c r="AT174" s="19">
        <v>18268057749</v>
      </c>
    </row>
    <row r="175" spans="1:46" s="11" customFormat="1" ht="15" x14ac:dyDescent="0.25">
      <c r="A175" s="16" t="s">
        <v>2034</v>
      </c>
      <c r="B175" s="17" t="s">
        <v>420</v>
      </c>
      <c r="C175" s="15" t="s">
        <v>421</v>
      </c>
      <c r="D175" s="15" t="s">
        <v>422</v>
      </c>
      <c r="E175" s="14">
        <v>24</v>
      </c>
      <c r="F175" s="15" t="s">
        <v>444</v>
      </c>
      <c r="G175" s="15">
        <v>2402</v>
      </c>
      <c r="H175" s="15" t="s">
        <v>457</v>
      </c>
      <c r="I175" s="14">
        <v>1</v>
      </c>
      <c r="J175" s="15" t="s">
        <v>47</v>
      </c>
      <c r="K175" s="15">
        <v>2402</v>
      </c>
      <c r="L175" s="15" t="s">
        <v>446</v>
      </c>
      <c r="M175" s="15">
        <v>80010005</v>
      </c>
      <c r="N175" s="15" t="s">
        <v>426</v>
      </c>
      <c r="O175" s="15" t="s">
        <v>427</v>
      </c>
      <c r="P175" s="15" t="s">
        <v>428</v>
      </c>
      <c r="Q175" s="15" t="s">
        <v>482</v>
      </c>
      <c r="R175" s="15" t="s">
        <v>483</v>
      </c>
      <c r="S175" s="15">
        <v>240211600</v>
      </c>
      <c r="T175" s="15" t="s">
        <v>483</v>
      </c>
      <c r="U175" s="15" t="s">
        <v>484</v>
      </c>
      <c r="V175" s="15" t="s">
        <v>460</v>
      </c>
      <c r="W175" s="13">
        <v>202400000004552</v>
      </c>
      <c r="X175" s="14" t="str">
        <f t="shared" si="1"/>
        <v>04552</v>
      </c>
      <c r="Y175" s="15" t="s">
        <v>488</v>
      </c>
      <c r="Z175" s="15">
        <v>2025</v>
      </c>
      <c r="AA175" s="15">
        <v>2026</v>
      </c>
      <c r="AB175" s="15">
        <v>2</v>
      </c>
      <c r="AC175" s="15">
        <v>2</v>
      </c>
      <c r="AD175" s="15">
        <v>2402116</v>
      </c>
      <c r="AE175" s="15" t="s">
        <v>483</v>
      </c>
      <c r="AF175" s="15">
        <v>240211600</v>
      </c>
      <c r="AG175" s="15" t="s">
        <v>483</v>
      </c>
      <c r="AH175" s="15" t="s">
        <v>489</v>
      </c>
      <c r="AI175" s="18" t="s">
        <v>324</v>
      </c>
      <c r="AJ175" s="15" t="s">
        <v>491</v>
      </c>
      <c r="AK175" s="15" t="s">
        <v>59</v>
      </c>
      <c r="AL175" s="15" t="s">
        <v>435</v>
      </c>
      <c r="AM175" s="13">
        <v>131105</v>
      </c>
      <c r="AN175" s="15" t="s">
        <v>1436</v>
      </c>
      <c r="AO175" s="15" t="s">
        <v>60</v>
      </c>
      <c r="AP175" s="15" t="str">
        <f>VLOOKUP(AO175,'[1]Conceptos por ambito'!B$11:C$3075,2,0)</f>
        <v xml:space="preserve">SERVICIOS PRESTADOS A LAS EMPRESAS Y SERVICIOS DE PRODUCCION </v>
      </c>
      <c r="AQ175" s="15">
        <v>83323</v>
      </c>
      <c r="AR175" s="15" t="s">
        <v>1478</v>
      </c>
      <c r="AS175" s="15" t="s">
        <v>1665</v>
      </c>
      <c r="AT175" s="19">
        <v>804007581</v>
      </c>
    </row>
    <row r="176" spans="1:46" s="11" customFormat="1" ht="15" x14ac:dyDescent="0.25">
      <c r="A176" s="16" t="s">
        <v>2034</v>
      </c>
      <c r="B176" s="17" t="s">
        <v>420</v>
      </c>
      <c r="C176" s="15" t="s">
        <v>421</v>
      </c>
      <c r="D176" s="15" t="s">
        <v>422</v>
      </c>
      <c r="E176" s="14">
        <v>24</v>
      </c>
      <c r="F176" s="15" t="s">
        <v>444</v>
      </c>
      <c r="G176" s="15">
        <v>2408</v>
      </c>
      <c r="H176" s="15" t="s">
        <v>492</v>
      </c>
      <c r="I176" s="14">
        <v>1</v>
      </c>
      <c r="J176" s="15" t="s">
        <v>47</v>
      </c>
      <c r="K176" s="15">
        <v>2408</v>
      </c>
      <c r="L176" s="15" t="s">
        <v>446</v>
      </c>
      <c r="M176" s="15">
        <v>80010005</v>
      </c>
      <c r="N176" s="15" t="s">
        <v>426</v>
      </c>
      <c r="O176" s="15" t="s">
        <v>427</v>
      </c>
      <c r="P176" s="15" t="s">
        <v>428</v>
      </c>
      <c r="Q176" s="15" t="s">
        <v>493</v>
      </c>
      <c r="R176" s="15" t="s">
        <v>494</v>
      </c>
      <c r="S176" s="15">
        <v>240803000</v>
      </c>
      <c r="T176" s="15" t="s">
        <v>495</v>
      </c>
      <c r="U176" s="15" t="s">
        <v>496</v>
      </c>
      <c r="V176" s="15" t="s">
        <v>497</v>
      </c>
      <c r="W176" s="13">
        <v>202500000022937</v>
      </c>
      <c r="X176" s="14" t="str">
        <f t="shared" si="1"/>
        <v>22937</v>
      </c>
      <c r="Y176" s="15" t="s">
        <v>498</v>
      </c>
      <c r="Z176" s="15">
        <v>2025</v>
      </c>
      <c r="AA176" s="15">
        <v>2026</v>
      </c>
      <c r="AB176" s="15">
        <v>2</v>
      </c>
      <c r="AC176" s="15">
        <v>1</v>
      </c>
      <c r="AD176" s="15">
        <v>2402127</v>
      </c>
      <c r="AE176" s="15" t="s">
        <v>494</v>
      </c>
      <c r="AF176" s="15">
        <v>240212700</v>
      </c>
      <c r="AG176" s="15" t="s">
        <v>499</v>
      </c>
      <c r="AH176" s="15" t="s">
        <v>497</v>
      </c>
      <c r="AI176" s="18" t="s">
        <v>394</v>
      </c>
      <c r="AJ176" s="15" t="s">
        <v>500</v>
      </c>
      <c r="AK176" s="15" t="s">
        <v>59</v>
      </c>
      <c r="AL176" s="15" t="s">
        <v>933</v>
      </c>
      <c r="AM176" s="13">
        <v>124303</v>
      </c>
      <c r="AN176" s="15" t="s">
        <v>933</v>
      </c>
      <c r="AO176" s="22" t="s">
        <v>208</v>
      </c>
      <c r="AP176" s="15" t="str">
        <f>VLOOKUP(AO176,'[1]Conceptos por ambito'!B$11:C$3075,2,0)</f>
        <v>CONSTRUCCION Y SERVICIOS DE LA CONSTRUCCION</v>
      </c>
      <c r="AQ176" s="15">
        <v>54211</v>
      </c>
      <c r="AR176" s="15" t="s">
        <v>1476</v>
      </c>
      <c r="AS176" s="15" t="s">
        <v>1666</v>
      </c>
      <c r="AT176" s="19">
        <v>612801056</v>
      </c>
    </row>
    <row r="177" spans="1:46" s="11" customFormat="1" ht="15" x14ac:dyDescent="0.25">
      <c r="A177" s="16" t="s">
        <v>2034</v>
      </c>
      <c r="B177" s="17" t="s">
        <v>420</v>
      </c>
      <c r="C177" s="15" t="s">
        <v>421</v>
      </c>
      <c r="D177" s="15" t="s">
        <v>422</v>
      </c>
      <c r="E177" s="14">
        <v>40</v>
      </c>
      <c r="F177" s="15" t="s">
        <v>501</v>
      </c>
      <c r="G177" s="15">
        <v>4002</v>
      </c>
      <c r="H177" s="15" t="s">
        <v>502</v>
      </c>
      <c r="I177" s="14">
        <v>1</v>
      </c>
      <c r="J177" s="15" t="s">
        <v>47</v>
      </c>
      <c r="K177" s="15">
        <v>4002</v>
      </c>
      <c r="L177" s="15" t="s">
        <v>503</v>
      </c>
      <c r="M177" s="15">
        <v>150020001</v>
      </c>
      <c r="N177" s="15" t="s">
        <v>504</v>
      </c>
      <c r="O177" s="15">
        <v>50</v>
      </c>
      <c r="P177" s="15">
        <v>20</v>
      </c>
      <c r="Q177" s="15" t="s">
        <v>505</v>
      </c>
      <c r="R177" s="15" t="s">
        <v>506</v>
      </c>
      <c r="S177" s="15">
        <v>400202000</v>
      </c>
      <c r="T177" s="15" t="s">
        <v>506</v>
      </c>
      <c r="U177" s="15" t="s">
        <v>507</v>
      </c>
      <c r="V177" s="15" t="s">
        <v>508</v>
      </c>
      <c r="W177" s="13">
        <v>202400000004743</v>
      </c>
      <c r="X177" s="14" t="str">
        <f t="shared" si="1"/>
        <v>04743</v>
      </c>
      <c r="Y177" s="15" t="s">
        <v>509</v>
      </c>
      <c r="Z177" s="15">
        <v>2025</v>
      </c>
      <c r="AA177" s="15">
        <v>2027</v>
      </c>
      <c r="AB177" s="15">
        <v>3</v>
      </c>
      <c r="AC177" s="15">
        <v>2</v>
      </c>
      <c r="AD177" s="15">
        <v>4002020</v>
      </c>
      <c r="AE177" s="15" t="s">
        <v>506</v>
      </c>
      <c r="AF177" s="15">
        <v>400202000</v>
      </c>
      <c r="AG177" s="15" t="s">
        <v>506</v>
      </c>
      <c r="AH177" s="15" t="s">
        <v>508</v>
      </c>
      <c r="AI177" s="18" t="s">
        <v>321</v>
      </c>
      <c r="AJ177" s="15" t="s">
        <v>510</v>
      </c>
      <c r="AK177" s="15" t="s">
        <v>59</v>
      </c>
      <c r="AL177" s="15" t="s">
        <v>933</v>
      </c>
      <c r="AM177" s="13">
        <v>124303</v>
      </c>
      <c r="AN177" s="15" t="s">
        <v>933</v>
      </c>
      <c r="AO177" s="22" t="s">
        <v>208</v>
      </c>
      <c r="AP177" s="15" t="str">
        <f>VLOOKUP(AO177,'[1]Conceptos por ambito'!B$11:C$3075,2,0)</f>
        <v>CONSTRUCCION Y SERVICIOS DE LA CONSTRUCCION</v>
      </c>
      <c r="AQ177" s="15">
        <v>54270</v>
      </c>
      <c r="AR177" s="15" t="s">
        <v>511</v>
      </c>
      <c r="AS177" s="15" t="s">
        <v>1667</v>
      </c>
      <c r="AT177" s="19">
        <v>200000000</v>
      </c>
    </row>
    <row r="178" spans="1:46" s="11" customFormat="1" ht="15" x14ac:dyDescent="0.25">
      <c r="A178" s="16" t="s">
        <v>2034</v>
      </c>
      <c r="B178" s="17" t="s">
        <v>420</v>
      </c>
      <c r="C178" s="15" t="s">
        <v>421</v>
      </c>
      <c r="D178" s="15" t="s">
        <v>422</v>
      </c>
      <c r="E178" s="14">
        <v>40</v>
      </c>
      <c r="F178" s="15" t="s">
        <v>501</v>
      </c>
      <c r="G178" s="15">
        <v>4002</v>
      </c>
      <c r="H178" s="15" t="s">
        <v>502</v>
      </c>
      <c r="I178" s="14">
        <v>1</v>
      </c>
      <c r="J178" s="15" t="s">
        <v>47</v>
      </c>
      <c r="K178" s="15">
        <v>4002</v>
      </c>
      <c r="L178" s="15" t="s">
        <v>503</v>
      </c>
      <c r="M178" s="15">
        <v>150020001</v>
      </c>
      <c r="N178" s="15" t="s">
        <v>504</v>
      </c>
      <c r="O178" s="15">
        <v>50</v>
      </c>
      <c r="P178" s="15">
        <v>20</v>
      </c>
      <c r="Q178" s="15" t="s">
        <v>505</v>
      </c>
      <c r="R178" s="15" t="s">
        <v>506</v>
      </c>
      <c r="S178" s="15">
        <v>400202000</v>
      </c>
      <c r="T178" s="15" t="s">
        <v>506</v>
      </c>
      <c r="U178" s="15" t="s">
        <v>507</v>
      </c>
      <c r="V178" s="15" t="s">
        <v>508</v>
      </c>
      <c r="W178" s="13">
        <v>202400000004743</v>
      </c>
      <c r="X178" s="14" t="str">
        <f t="shared" si="1"/>
        <v>04743</v>
      </c>
      <c r="Y178" s="15" t="s">
        <v>509</v>
      </c>
      <c r="Z178" s="15">
        <v>2025</v>
      </c>
      <c r="AA178" s="15">
        <v>2027</v>
      </c>
      <c r="AB178" s="15">
        <v>3</v>
      </c>
      <c r="AC178" s="15">
        <v>2</v>
      </c>
      <c r="AD178" s="15">
        <v>4002020</v>
      </c>
      <c r="AE178" s="15" t="s">
        <v>506</v>
      </c>
      <c r="AF178" s="15">
        <v>400202000</v>
      </c>
      <c r="AG178" s="15" t="s">
        <v>506</v>
      </c>
      <c r="AH178" s="15" t="s">
        <v>508</v>
      </c>
      <c r="AI178" s="18" t="s">
        <v>414</v>
      </c>
      <c r="AJ178" s="15" t="s">
        <v>512</v>
      </c>
      <c r="AK178" s="15" t="s">
        <v>59</v>
      </c>
      <c r="AL178" s="15" t="s">
        <v>933</v>
      </c>
      <c r="AM178" s="13">
        <v>124303</v>
      </c>
      <c r="AN178" s="15" t="s">
        <v>933</v>
      </c>
      <c r="AO178" s="15" t="s">
        <v>60</v>
      </c>
      <c r="AP178" s="15" t="str">
        <f>VLOOKUP(AO178,'[1]Conceptos por ambito'!B$11:C$3075,2,0)</f>
        <v xml:space="preserve">SERVICIOS PRESTADOS A LAS EMPRESAS Y SERVICIOS DE PRODUCCION </v>
      </c>
      <c r="AQ178" s="15">
        <v>83213</v>
      </c>
      <c r="AR178" s="15" t="s">
        <v>513</v>
      </c>
      <c r="AS178" s="15" t="s">
        <v>1668</v>
      </c>
      <c r="AT178" s="19">
        <v>273000000</v>
      </c>
    </row>
    <row r="179" spans="1:46" s="11" customFormat="1" ht="15" x14ac:dyDescent="0.25">
      <c r="A179" s="16" t="s">
        <v>2034</v>
      </c>
      <c r="B179" s="17" t="s">
        <v>420</v>
      </c>
      <c r="C179" s="15" t="s">
        <v>421</v>
      </c>
      <c r="D179" s="15" t="s">
        <v>422</v>
      </c>
      <c r="E179" s="14">
        <v>40</v>
      </c>
      <c r="F179" s="15" t="s">
        <v>501</v>
      </c>
      <c r="G179" s="15">
        <v>4002</v>
      </c>
      <c r="H179" s="15" t="s">
        <v>502</v>
      </c>
      <c r="I179" s="14">
        <v>1</v>
      </c>
      <c r="J179" s="15" t="s">
        <v>47</v>
      </c>
      <c r="K179" s="15">
        <v>4002</v>
      </c>
      <c r="L179" s="15" t="s">
        <v>503</v>
      </c>
      <c r="M179" s="15">
        <v>150020001</v>
      </c>
      <c r="N179" s="15" t="s">
        <v>504</v>
      </c>
      <c r="O179" s="15">
        <v>50</v>
      </c>
      <c r="P179" s="15">
        <v>20</v>
      </c>
      <c r="Q179" s="15" t="s">
        <v>505</v>
      </c>
      <c r="R179" s="15" t="s">
        <v>506</v>
      </c>
      <c r="S179" s="15">
        <v>400202000</v>
      </c>
      <c r="T179" s="15" t="s">
        <v>506</v>
      </c>
      <c r="U179" s="15" t="s">
        <v>507</v>
      </c>
      <c r="V179" s="15" t="s">
        <v>508</v>
      </c>
      <c r="W179" s="13">
        <v>202400000004743</v>
      </c>
      <c r="X179" s="14" t="str">
        <f t="shared" si="1"/>
        <v>04743</v>
      </c>
      <c r="Y179" s="15" t="s">
        <v>509</v>
      </c>
      <c r="Z179" s="15">
        <v>2025</v>
      </c>
      <c r="AA179" s="15">
        <v>2027</v>
      </c>
      <c r="AB179" s="15">
        <v>3</v>
      </c>
      <c r="AC179" s="15">
        <v>2</v>
      </c>
      <c r="AD179" s="15">
        <v>4002020</v>
      </c>
      <c r="AE179" s="15" t="s">
        <v>506</v>
      </c>
      <c r="AF179" s="15">
        <v>400202000</v>
      </c>
      <c r="AG179" s="15" t="s">
        <v>506</v>
      </c>
      <c r="AH179" s="15" t="s">
        <v>508</v>
      </c>
      <c r="AI179" s="18" t="s">
        <v>414</v>
      </c>
      <c r="AJ179" s="15" t="s">
        <v>512</v>
      </c>
      <c r="AK179" s="15" t="s">
        <v>59</v>
      </c>
      <c r="AL179" s="15" t="s">
        <v>435</v>
      </c>
      <c r="AM179" s="13">
        <v>121000</v>
      </c>
      <c r="AN179" s="15" t="s">
        <v>725</v>
      </c>
      <c r="AO179" s="15" t="s">
        <v>60</v>
      </c>
      <c r="AP179" s="15" t="str">
        <f>VLOOKUP(AO179,'[1]Conceptos por ambito'!B$11:C$3075,2,0)</f>
        <v xml:space="preserve">SERVICIOS PRESTADOS A LAS EMPRESAS Y SERVICIOS DE PRODUCCION </v>
      </c>
      <c r="AQ179" s="15">
        <v>83223</v>
      </c>
      <c r="AR179" s="15" t="s">
        <v>514</v>
      </c>
      <c r="AS179" s="15" t="s">
        <v>1669</v>
      </c>
      <c r="AT179" s="19">
        <v>75000000</v>
      </c>
    </row>
    <row r="180" spans="1:46" s="11" customFormat="1" ht="15" x14ac:dyDescent="0.25">
      <c r="A180" s="16" t="s">
        <v>2034</v>
      </c>
      <c r="B180" s="17" t="s">
        <v>420</v>
      </c>
      <c r="C180" s="15" t="s">
        <v>421</v>
      </c>
      <c r="D180" s="15" t="s">
        <v>422</v>
      </c>
      <c r="E180" s="14">
        <v>24</v>
      </c>
      <c r="F180" s="15" t="s">
        <v>444</v>
      </c>
      <c r="G180" s="15">
        <v>2402</v>
      </c>
      <c r="H180" s="15" t="s">
        <v>457</v>
      </c>
      <c r="I180" s="14">
        <v>1</v>
      </c>
      <c r="J180" s="15" t="s">
        <v>47</v>
      </c>
      <c r="K180" s="15">
        <v>2402</v>
      </c>
      <c r="L180" s="15" t="s">
        <v>446</v>
      </c>
      <c r="M180" s="15">
        <v>80010005</v>
      </c>
      <c r="N180" s="15" t="s">
        <v>426</v>
      </c>
      <c r="O180" s="15" t="s">
        <v>427</v>
      </c>
      <c r="P180" s="15" t="s">
        <v>428</v>
      </c>
      <c r="Q180" s="15" t="s">
        <v>467</v>
      </c>
      <c r="R180" s="15" t="s">
        <v>515</v>
      </c>
      <c r="S180" s="15">
        <v>240212500</v>
      </c>
      <c r="T180" s="15" t="s">
        <v>516</v>
      </c>
      <c r="U180" s="15">
        <v>8</v>
      </c>
      <c r="V180" s="15">
        <v>8</v>
      </c>
      <c r="W180" s="13">
        <v>202500000041573</v>
      </c>
      <c r="X180" s="14" t="str">
        <f t="shared" si="1"/>
        <v>41573</v>
      </c>
      <c r="Y180" s="15" t="s">
        <v>517</v>
      </c>
      <c r="Z180" s="15">
        <v>2026</v>
      </c>
      <c r="AA180" s="15">
        <v>2026</v>
      </c>
      <c r="AB180" s="15">
        <v>1</v>
      </c>
      <c r="AC180" s="15">
        <v>1</v>
      </c>
      <c r="AD180" s="15">
        <v>2402125</v>
      </c>
      <c r="AE180" s="15" t="s">
        <v>515</v>
      </c>
      <c r="AF180" s="15">
        <v>240212500</v>
      </c>
      <c r="AG180" s="15" t="s">
        <v>516</v>
      </c>
      <c r="AH180" s="15">
        <v>8</v>
      </c>
      <c r="AI180" s="18" t="s">
        <v>321</v>
      </c>
      <c r="AJ180" s="15" t="s">
        <v>518</v>
      </c>
      <c r="AK180" s="15" t="s">
        <v>519</v>
      </c>
      <c r="AL180" s="15" t="s">
        <v>435</v>
      </c>
      <c r="AM180" s="13">
        <v>131105</v>
      </c>
      <c r="AN180" s="15" t="s">
        <v>1436</v>
      </c>
      <c r="AO180" s="15" t="s">
        <v>520</v>
      </c>
      <c r="AP180" s="15" t="str">
        <f>VLOOKUP(AO180,'[1]Conceptos por ambito'!B$11:C$3075,2,0)</f>
        <v>OTRA MAQUINARIA PARA USOS ESPECIALES Y SUS PARTES Y PIEZAS</v>
      </c>
      <c r="AQ180" s="15">
        <v>4441299</v>
      </c>
      <c r="AR180" s="15" t="s">
        <v>521</v>
      </c>
      <c r="AS180" s="15" t="s">
        <v>1670</v>
      </c>
      <c r="AT180" s="19">
        <v>3405923905</v>
      </c>
    </row>
    <row r="181" spans="1:46" s="11" customFormat="1" ht="15" x14ac:dyDescent="0.25">
      <c r="A181" s="16" t="s">
        <v>2034</v>
      </c>
      <c r="B181" s="17" t="s">
        <v>420</v>
      </c>
      <c r="C181" s="15" t="s">
        <v>421</v>
      </c>
      <c r="D181" s="15" t="s">
        <v>422</v>
      </c>
      <c r="E181" s="14">
        <v>24</v>
      </c>
      <c r="F181" s="15" t="s">
        <v>444</v>
      </c>
      <c r="G181" s="15">
        <v>2402</v>
      </c>
      <c r="H181" s="15" t="s">
        <v>457</v>
      </c>
      <c r="I181" s="14">
        <v>1</v>
      </c>
      <c r="J181" s="15" t="s">
        <v>47</v>
      </c>
      <c r="K181" s="15">
        <v>2402</v>
      </c>
      <c r="L181" s="15" t="s">
        <v>446</v>
      </c>
      <c r="M181" s="15">
        <v>80010005</v>
      </c>
      <c r="N181" s="15" t="s">
        <v>426</v>
      </c>
      <c r="O181" s="15" t="s">
        <v>427</v>
      </c>
      <c r="P181" s="15" t="s">
        <v>428</v>
      </c>
      <c r="Q181" s="15" t="s">
        <v>467</v>
      </c>
      <c r="R181" s="15" t="s">
        <v>515</v>
      </c>
      <c r="S181" s="15">
        <v>240212500</v>
      </c>
      <c r="T181" s="15" t="s">
        <v>516</v>
      </c>
      <c r="U181" s="15">
        <v>8</v>
      </c>
      <c r="V181" s="15">
        <v>8</v>
      </c>
      <c r="W181" s="13">
        <v>202500000041573</v>
      </c>
      <c r="X181" s="14" t="str">
        <f t="shared" si="1"/>
        <v>41573</v>
      </c>
      <c r="Y181" s="15" t="s">
        <v>517</v>
      </c>
      <c r="Z181" s="15">
        <v>2026</v>
      </c>
      <c r="AA181" s="15">
        <v>2026</v>
      </c>
      <c r="AB181" s="15">
        <v>1</v>
      </c>
      <c r="AC181" s="15">
        <v>1</v>
      </c>
      <c r="AD181" s="15">
        <v>2402125</v>
      </c>
      <c r="AE181" s="15" t="s">
        <v>515</v>
      </c>
      <c r="AF181" s="15">
        <v>240212500</v>
      </c>
      <c r="AG181" s="15" t="s">
        <v>516</v>
      </c>
      <c r="AH181" s="15">
        <v>8</v>
      </c>
      <c r="AI181" s="18" t="s">
        <v>324</v>
      </c>
      <c r="AJ181" s="15" t="s">
        <v>522</v>
      </c>
      <c r="AK181" s="15" t="s">
        <v>326</v>
      </c>
      <c r="AL181" s="15" t="s">
        <v>435</v>
      </c>
      <c r="AM181" s="13">
        <v>131105</v>
      </c>
      <c r="AN181" s="15" t="s">
        <v>1436</v>
      </c>
      <c r="AO181" s="15" t="s">
        <v>520</v>
      </c>
      <c r="AP181" s="15" t="str">
        <f>VLOOKUP(AO181,'[1]Conceptos por ambito'!B$11:C$3075,2,0)</f>
        <v>OTRA MAQUINARIA PARA USOS ESPECIALES Y SUS PARTES Y PIEZAS</v>
      </c>
      <c r="AQ181" s="15">
        <v>4441299</v>
      </c>
      <c r="AR181" s="15" t="s">
        <v>521</v>
      </c>
      <c r="AS181" s="15" t="s">
        <v>1671</v>
      </c>
      <c r="AT181" s="19">
        <v>4742157808</v>
      </c>
    </row>
    <row r="182" spans="1:46" s="11" customFormat="1" ht="15" x14ac:dyDescent="0.25">
      <c r="A182" s="16" t="s">
        <v>2034</v>
      </c>
      <c r="B182" s="17" t="s">
        <v>420</v>
      </c>
      <c r="C182" s="15" t="s">
        <v>421</v>
      </c>
      <c r="D182" s="15" t="s">
        <v>422</v>
      </c>
      <c r="E182" s="14">
        <v>24</v>
      </c>
      <c r="F182" s="15" t="s">
        <v>444</v>
      </c>
      <c r="G182" s="15">
        <v>2402</v>
      </c>
      <c r="H182" s="15" t="s">
        <v>457</v>
      </c>
      <c r="I182" s="14">
        <v>1</v>
      </c>
      <c r="J182" s="15" t="s">
        <v>47</v>
      </c>
      <c r="K182" s="15">
        <v>2402</v>
      </c>
      <c r="L182" s="15" t="s">
        <v>446</v>
      </c>
      <c r="M182" s="15">
        <v>80010005</v>
      </c>
      <c r="N182" s="15" t="s">
        <v>426</v>
      </c>
      <c r="O182" s="15" t="s">
        <v>427</v>
      </c>
      <c r="P182" s="15" t="s">
        <v>428</v>
      </c>
      <c r="Q182" s="15" t="s">
        <v>467</v>
      </c>
      <c r="R182" s="15" t="s">
        <v>515</v>
      </c>
      <c r="S182" s="15">
        <v>240212500</v>
      </c>
      <c r="T182" s="15" t="s">
        <v>516</v>
      </c>
      <c r="U182" s="15">
        <v>8</v>
      </c>
      <c r="V182" s="15">
        <v>8</v>
      </c>
      <c r="W182" s="13">
        <v>202500000041573</v>
      </c>
      <c r="X182" s="14" t="str">
        <f t="shared" si="1"/>
        <v>41573</v>
      </c>
      <c r="Y182" s="15" t="s">
        <v>517</v>
      </c>
      <c r="Z182" s="15">
        <v>2026</v>
      </c>
      <c r="AA182" s="15">
        <v>2026</v>
      </c>
      <c r="AB182" s="15">
        <v>1</v>
      </c>
      <c r="AC182" s="15">
        <v>1</v>
      </c>
      <c r="AD182" s="15">
        <v>2402125</v>
      </c>
      <c r="AE182" s="15" t="s">
        <v>515</v>
      </c>
      <c r="AF182" s="15">
        <v>240212500</v>
      </c>
      <c r="AG182" s="15" t="s">
        <v>516</v>
      </c>
      <c r="AH182" s="15">
        <v>8</v>
      </c>
      <c r="AI182" s="18" t="s">
        <v>394</v>
      </c>
      <c r="AJ182" s="15" t="s">
        <v>523</v>
      </c>
      <c r="AK182" s="15" t="s">
        <v>326</v>
      </c>
      <c r="AL182" s="15" t="s">
        <v>435</v>
      </c>
      <c r="AM182" s="13">
        <v>131105</v>
      </c>
      <c r="AN182" s="15" t="s">
        <v>1436</v>
      </c>
      <c r="AO182" s="15" t="s">
        <v>520</v>
      </c>
      <c r="AP182" s="15" t="str">
        <f>VLOOKUP(AO182,'[1]Conceptos por ambito'!B$11:C$3075,2,0)</f>
        <v>OTRA MAQUINARIA PARA USOS ESPECIALES Y SUS PARTES Y PIEZAS</v>
      </c>
      <c r="AQ182" s="15">
        <v>4441299</v>
      </c>
      <c r="AR182" s="15" t="s">
        <v>521</v>
      </c>
      <c r="AS182" s="15" t="s">
        <v>1672</v>
      </c>
      <c r="AT182" s="19">
        <v>752288115</v>
      </c>
    </row>
    <row r="183" spans="1:46" s="11" customFormat="1" ht="15" x14ac:dyDescent="0.25">
      <c r="A183" s="16" t="s">
        <v>2034</v>
      </c>
      <c r="B183" s="17" t="s">
        <v>420</v>
      </c>
      <c r="C183" s="15" t="s">
        <v>421</v>
      </c>
      <c r="D183" s="15" t="s">
        <v>422</v>
      </c>
      <c r="E183" s="14">
        <v>24</v>
      </c>
      <c r="F183" s="15" t="s">
        <v>444</v>
      </c>
      <c r="G183" s="15">
        <v>2402</v>
      </c>
      <c r="H183" s="15" t="s">
        <v>457</v>
      </c>
      <c r="I183" s="14">
        <v>1</v>
      </c>
      <c r="J183" s="15" t="s">
        <v>47</v>
      </c>
      <c r="K183" s="15">
        <v>2402</v>
      </c>
      <c r="L183" s="15" t="s">
        <v>446</v>
      </c>
      <c r="M183" s="15">
        <v>80010005</v>
      </c>
      <c r="N183" s="15" t="s">
        <v>426</v>
      </c>
      <c r="O183" s="15" t="s">
        <v>427</v>
      </c>
      <c r="P183" s="15" t="s">
        <v>428</v>
      </c>
      <c r="Q183" s="15" t="s">
        <v>467</v>
      </c>
      <c r="R183" s="15" t="s">
        <v>515</v>
      </c>
      <c r="S183" s="15">
        <v>240212500</v>
      </c>
      <c r="T183" s="15" t="s">
        <v>516</v>
      </c>
      <c r="U183" s="15">
        <v>8</v>
      </c>
      <c r="V183" s="15">
        <v>8</v>
      </c>
      <c r="W183" s="13">
        <v>202500000041573</v>
      </c>
      <c r="X183" s="14" t="str">
        <f t="shared" si="1"/>
        <v>41573</v>
      </c>
      <c r="Y183" s="15" t="s">
        <v>517</v>
      </c>
      <c r="Z183" s="15">
        <v>2026</v>
      </c>
      <c r="AA183" s="15">
        <v>2026</v>
      </c>
      <c r="AB183" s="15">
        <v>1</v>
      </c>
      <c r="AC183" s="15">
        <v>1</v>
      </c>
      <c r="AD183" s="15">
        <v>2402125</v>
      </c>
      <c r="AE183" s="15" t="s">
        <v>515</v>
      </c>
      <c r="AF183" s="15">
        <v>240212500</v>
      </c>
      <c r="AG183" s="15" t="s">
        <v>516</v>
      </c>
      <c r="AH183" s="15">
        <v>8</v>
      </c>
      <c r="AI183" s="18" t="s">
        <v>396</v>
      </c>
      <c r="AJ183" s="15" t="s">
        <v>524</v>
      </c>
      <c r="AK183" s="15" t="s">
        <v>326</v>
      </c>
      <c r="AL183" s="15" t="s">
        <v>435</v>
      </c>
      <c r="AM183" s="13">
        <v>131105</v>
      </c>
      <c r="AN183" s="15" t="s">
        <v>1436</v>
      </c>
      <c r="AO183" s="15" t="s">
        <v>520</v>
      </c>
      <c r="AP183" s="15" t="str">
        <f>VLOOKUP(AO183,'[1]Conceptos por ambito'!B$11:C$3075,2,0)</f>
        <v>OTRA MAQUINARIA PARA USOS ESPECIALES Y SUS PARTES Y PIEZAS</v>
      </c>
      <c r="AQ183" s="15">
        <v>4441299</v>
      </c>
      <c r="AR183" s="15" t="s">
        <v>521</v>
      </c>
      <c r="AS183" s="15" t="s">
        <v>1673</v>
      </c>
      <c r="AT183" s="19">
        <v>1099630172</v>
      </c>
    </row>
    <row r="184" spans="1:46" s="11" customFormat="1" ht="15" x14ac:dyDescent="0.25">
      <c r="A184" s="16" t="s">
        <v>2035</v>
      </c>
      <c r="B184" s="17" t="s">
        <v>525</v>
      </c>
      <c r="C184" s="15" t="s">
        <v>526</v>
      </c>
      <c r="D184" s="15" t="s">
        <v>527</v>
      </c>
      <c r="E184" s="14">
        <v>24</v>
      </c>
      <c r="F184" s="15" t="s">
        <v>444</v>
      </c>
      <c r="G184" s="15">
        <v>2409</v>
      </c>
      <c r="H184" s="15" t="s">
        <v>528</v>
      </c>
      <c r="I184" s="14">
        <v>1</v>
      </c>
      <c r="J184" s="15" t="s">
        <v>47</v>
      </c>
      <c r="K184" s="15">
        <v>2409</v>
      </c>
      <c r="L184" s="15" t="s">
        <v>529</v>
      </c>
      <c r="M184" s="15">
        <v>80010005</v>
      </c>
      <c r="N184" s="15" t="s">
        <v>426</v>
      </c>
      <c r="O184" s="15">
        <v>74.510000000000005</v>
      </c>
      <c r="P184" s="15">
        <v>74.010000000000005</v>
      </c>
      <c r="Q184" s="15" t="s">
        <v>530</v>
      </c>
      <c r="R184" s="15" t="s">
        <v>531</v>
      </c>
      <c r="S184" s="15">
        <v>240900400</v>
      </c>
      <c r="T184" s="15" t="s">
        <v>532</v>
      </c>
      <c r="U184" s="15">
        <v>800</v>
      </c>
      <c r="V184" s="15">
        <v>200</v>
      </c>
      <c r="W184" s="13">
        <v>202500000041521</v>
      </c>
      <c r="X184" s="14" t="str">
        <f t="shared" si="1"/>
        <v>41521</v>
      </c>
      <c r="Y184" s="15" t="s">
        <v>533</v>
      </c>
      <c r="Z184" s="15">
        <v>2026</v>
      </c>
      <c r="AA184" s="15">
        <v>2026</v>
      </c>
      <c r="AB184" s="15">
        <v>1</v>
      </c>
      <c r="AC184" s="15">
        <v>3</v>
      </c>
      <c r="AD184" s="15">
        <v>2409004</v>
      </c>
      <c r="AE184" s="15" t="s">
        <v>534</v>
      </c>
      <c r="AF184" s="15">
        <v>240900400</v>
      </c>
      <c r="AG184" s="15" t="s">
        <v>532</v>
      </c>
      <c r="AH184" s="15">
        <v>200</v>
      </c>
      <c r="AI184" s="18" t="s">
        <v>321</v>
      </c>
      <c r="AJ184" s="15" t="s">
        <v>535</v>
      </c>
      <c r="AK184" s="15" t="s">
        <v>326</v>
      </c>
      <c r="AL184" s="15" t="s">
        <v>435</v>
      </c>
      <c r="AM184" s="13">
        <v>123225</v>
      </c>
      <c r="AN184" s="15" t="s">
        <v>2007</v>
      </c>
      <c r="AO184" s="15" t="s">
        <v>198</v>
      </c>
      <c r="AP184" s="15" t="str">
        <f>VLOOKUP(AO184,'[1]Conceptos por ambito'!B$11:C$3075,2,0)</f>
        <v>OTROS BIENES TRANSPORTABLES EXCEPTO PRODUCTOS METALICOS, MAQUINARIA Y EQUIPO</v>
      </c>
      <c r="AQ184" s="15">
        <v>3331101</v>
      </c>
      <c r="AR184" s="15" t="s">
        <v>473</v>
      </c>
      <c r="AS184" s="15" t="s">
        <v>1674</v>
      </c>
      <c r="AT184" s="19">
        <v>90000000</v>
      </c>
    </row>
    <row r="185" spans="1:46" s="11" customFormat="1" ht="15" x14ac:dyDescent="0.25">
      <c r="A185" s="16" t="s">
        <v>2035</v>
      </c>
      <c r="B185" s="17" t="s">
        <v>525</v>
      </c>
      <c r="C185" s="15" t="s">
        <v>526</v>
      </c>
      <c r="D185" s="15" t="s">
        <v>527</v>
      </c>
      <c r="E185" s="14">
        <v>24</v>
      </c>
      <c r="F185" s="15" t="s">
        <v>444</v>
      </c>
      <c r="G185" s="15">
        <v>2409</v>
      </c>
      <c r="H185" s="15" t="s">
        <v>528</v>
      </c>
      <c r="I185" s="14">
        <v>1</v>
      </c>
      <c r="J185" s="15" t="s">
        <v>47</v>
      </c>
      <c r="K185" s="15">
        <v>2409</v>
      </c>
      <c r="L185" s="15" t="s">
        <v>529</v>
      </c>
      <c r="M185" s="15">
        <v>80010005</v>
      </c>
      <c r="N185" s="15" t="s">
        <v>426</v>
      </c>
      <c r="O185" s="15">
        <v>74.510000000000005</v>
      </c>
      <c r="P185" s="15">
        <v>74.010000000000005</v>
      </c>
      <c r="Q185" s="15" t="s">
        <v>530</v>
      </c>
      <c r="R185" s="15" t="s">
        <v>531</v>
      </c>
      <c r="S185" s="15">
        <v>240900400</v>
      </c>
      <c r="T185" s="15" t="s">
        <v>532</v>
      </c>
      <c r="U185" s="15">
        <v>800</v>
      </c>
      <c r="V185" s="15">
        <v>200</v>
      </c>
      <c r="W185" s="13">
        <v>202500000041521</v>
      </c>
      <c r="X185" s="14" t="str">
        <f t="shared" si="1"/>
        <v>41521</v>
      </c>
      <c r="Y185" s="15" t="s">
        <v>533</v>
      </c>
      <c r="Z185" s="15">
        <v>2026</v>
      </c>
      <c r="AA185" s="15">
        <v>2026</v>
      </c>
      <c r="AB185" s="15">
        <v>1</v>
      </c>
      <c r="AC185" s="15">
        <v>3</v>
      </c>
      <c r="AD185" s="15">
        <v>2409004</v>
      </c>
      <c r="AE185" s="15" t="s">
        <v>534</v>
      </c>
      <c r="AF185" s="15">
        <v>240900400</v>
      </c>
      <c r="AG185" s="15" t="s">
        <v>532</v>
      </c>
      <c r="AH185" s="15">
        <v>200</v>
      </c>
      <c r="AI185" s="18" t="s">
        <v>324</v>
      </c>
      <c r="AJ185" s="15" t="s">
        <v>536</v>
      </c>
      <c r="AK185" s="15" t="s">
        <v>326</v>
      </c>
      <c r="AL185" s="15" t="s">
        <v>435</v>
      </c>
      <c r="AM185" s="13">
        <v>123225</v>
      </c>
      <c r="AN185" s="15" t="s">
        <v>2007</v>
      </c>
      <c r="AO185" s="15" t="s">
        <v>60</v>
      </c>
      <c r="AP185" s="15" t="str">
        <f>VLOOKUP(AO185,'[1]Conceptos por ambito'!B$11:C$3075,2,0)</f>
        <v xml:space="preserve">SERVICIOS PRESTADOS A LAS EMPRESAS Y SERVICIOS DE PRODUCCION </v>
      </c>
      <c r="AQ185" s="15">
        <v>8714199</v>
      </c>
      <c r="AR185" s="15" t="s">
        <v>537</v>
      </c>
      <c r="AS185" s="15" t="s">
        <v>1675</v>
      </c>
      <c r="AT185" s="19">
        <v>50000000</v>
      </c>
    </row>
    <row r="186" spans="1:46" s="11" customFormat="1" ht="15" x14ac:dyDescent="0.25">
      <c r="A186" s="16" t="s">
        <v>2035</v>
      </c>
      <c r="B186" s="17" t="s">
        <v>525</v>
      </c>
      <c r="C186" s="15" t="s">
        <v>526</v>
      </c>
      <c r="D186" s="15" t="s">
        <v>527</v>
      </c>
      <c r="E186" s="14">
        <v>24</v>
      </c>
      <c r="F186" s="15" t="s">
        <v>444</v>
      </c>
      <c r="G186" s="15">
        <v>2409</v>
      </c>
      <c r="H186" s="15" t="s">
        <v>528</v>
      </c>
      <c r="I186" s="14">
        <v>1</v>
      </c>
      <c r="J186" s="15" t="s">
        <v>47</v>
      </c>
      <c r="K186" s="15">
        <v>2409</v>
      </c>
      <c r="L186" s="15" t="s">
        <v>529</v>
      </c>
      <c r="M186" s="15">
        <v>80010005</v>
      </c>
      <c r="N186" s="15" t="s">
        <v>426</v>
      </c>
      <c r="O186" s="15">
        <v>74.510000000000005</v>
      </c>
      <c r="P186" s="15">
        <v>74.010000000000005</v>
      </c>
      <c r="Q186" s="15" t="s">
        <v>530</v>
      </c>
      <c r="R186" s="15" t="s">
        <v>531</v>
      </c>
      <c r="S186" s="15">
        <v>240900400</v>
      </c>
      <c r="T186" s="15" t="s">
        <v>532</v>
      </c>
      <c r="U186" s="15">
        <v>800</v>
      </c>
      <c r="V186" s="15">
        <v>200</v>
      </c>
      <c r="W186" s="13">
        <v>202500000041521</v>
      </c>
      <c r="X186" s="14" t="str">
        <f t="shared" si="1"/>
        <v>41521</v>
      </c>
      <c r="Y186" s="15" t="s">
        <v>533</v>
      </c>
      <c r="Z186" s="15">
        <v>2026</v>
      </c>
      <c r="AA186" s="15">
        <v>2026</v>
      </c>
      <c r="AB186" s="15">
        <v>1</v>
      </c>
      <c r="AC186" s="15">
        <v>3</v>
      </c>
      <c r="AD186" s="15">
        <v>2409004</v>
      </c>
      <c r="AE186" s="15" t="s">
        <v>534</v>
      </c>
      <c r="AF186" s="15">
        <v>240900400</v>
      </c>
      <c r="AG186" s="15" t="s">
        <v>532</v>
      </c>
      <c r="AH186" s="15">
        <v>200</v>
      </c>
      <c r="AI186" s="18" t="s">
        <v>394</v>
      </c>
      <c r="AJ186" s="15" t="s">
        <v>538</v>
      </c>
      <c r="AK186" s="15" t="s">
        <v>326</v>
      </c>
      <c r="AL186" s="15" t="s">
        <v>435</v>
      </c>
      <c r="AM186" s="13">
        <v>123225</v>
      </c>
      <c r="AN186" s="15" t="s">
        <v>2007</v>
      </c>
      <c r="AO186" s="15" t="s">
        <v>539</v>
      </c>
      <c r="AP186" s="15" t="str">
        <f>VLOOKUP(AO186,'[1]Conceptos por ambito'!B$11:C$3075,2,0)</f>
        <v>VEHICULOS AUTOMOTORES, REMOLQUES Y SEMIRREMOLQUES, Y SUS PARTES, PIEZAS Y ACCESORIOS</v>
      </c>
      <c r="AQ186" s="15">
        <v>4911401</v>
      </c>
      <c r="AR186" s="15" t="s">
        <v>540</v>
      </c>
      <c r="AS186" s="15" t="s">
        <v>1676</v>
      </c>
      <c r="AT186" s="19">
        <v>300000000</v>
      </c>
    </row>
    <row r="187" spans="1:46" s="11" customFormat="1" ht="15" x14ac:dyDescent="0.25">
      <c r="A187" s="16" t="s">
        <v>2035</v>
      </c>
      <c r="B187" s="17" t="s">
        <v>525</v>
      </c>
      <c r="C187" s="15" t="s">
        <v>526</v>
      </c>
      <c r="D187" s="15" t="s">
        <v>527</v>
      </c>
      <c r="E187" s="14">
        <v>24</v>
      </c>
      <c r="F187" s="15" t="s">
        <v>444</v>
      </c>
      <c r="G187" s="15">
        <v>2409</v>
      </c>
      <c r="H187" s="15" t="s">
        <v>528</v>
      </c>
      <c r="I187" s="14">
        <v>1</v>
      </c>
      <c r="J187" s="15" t="s">
        <v>47</v>
      </c>
      <c r="K187" s="15">
        <v>2409</v>
      </c>
      <c r="L187" s="15" t="s">
        <v>529</v>
      </c>
      <c r="M187" s="15">
        <v>80010005</v>
      </c>
      <c r="N187" s="15" t="s">
        <v>426</v>
      </c>
      <c r="O187" s="15">
        <v>74.510000000000005</v>
      </c>
      <c r="P187" s="15">
        <v>74.010000000000005</v>
      </c>
      <c r="Q187" s="15" t="s">
        <v>530</v>
      </c>
      <c r="R187" s="15" t="s">
        <v>531</v>
      </c>
      <c r="S187" s="15">
        <v>240900400</v>
      </c>
      <c r="T187" s="15" t="s">
        <v>532</v>
      </c>
      <c r="U187" s="15">
        <v>800</v>
      </c>
      <c r="V187" s="15">
        <v>200</v>
      </c>
      <c r="W187" s="13">
        <v>202500000041521</v>
      </c>
      <c r="X187" s="14" t="str">
        <f t="shared" si="1"/>
        <v>41521</v>
      </c>
      <c r="Y187" s="15" t="s">
        <v>533</v>
      </c>
      <c r="Z187" s="15">
        <v>2026</v>
      </c>
      <c r="AA187" s="15">
        <v>2026</v>
      </c>
      <c r="AB187" s="15">
        <v>1</v>
      </c>
      <c r="AC187" s="15">
        <v>3</v>
      </c>
      <c r="AD187" s="15">
        <v>2409004</v>
      </c>
      <c r="AE187" s="15" t="s">
        <v>534</v>
      </c>
      <c r="AF187" s="15">
        <v>240900400</v>
      </c>
      <c r="AG187" s="15" t="s">
        <v>532</v>
      </c>
      <c r="AH187" s="15">
        <v>200</v>
      </c>
      <c r="AI187" s="18" t="s">
        <v>396</v>
      </c>
      <c r="AJ187" s="15" t="s">
        <v>541</v>
      </c>
      <c r="AK187" s="15" t="s">
        <v>326</v>
      </c>
      <c r="AL187" s="15" t="s">
        <v>435</v>
      </c>
      <c r="AM187" s="13">
        <v>123225</v>
      </c>
      <c r="AN187" s="15" t="s">
        <v>2007</v>
      </c>
      <c r="AO187" s="15" t="s">
        <v>464</v>
      </c>
      <c r="AP187" s="15" t="str">
        <f>VLOOKUP(AO187,'[1]Conceptos por ambito'!B$11:C$3075,2,0)</f>
        <v>OTRAS OBRAS DE INGENIERIA CIVIL</v>
      </c>
      <c r="AQ187" s="15">
        <v>4692901</v>
      </c>
      <c r="AR187" s="15" t="s">
        <v>1466</v>
      </c>
      <c r="AS187" s="15" t="s">
        <v>1677</v>
      </c>
      <c r="AT187" s="19">
        <v>70000000</v>
      </c>
    </row>
    <row r="188" spans="1:46" s="11" customFormat="1" ht="15" x14ac:dyDescent="0.25">
      <c r="A188" s="16" t="s">
        <v>2035</v>
      </c>
      <c r="B188" s="17" t="s">
        <v>525</v>
      </c>
      <c r="C188" s="15" t="s">
        <v>526</v>
      </c>
      <c r="D188" s="15" t="s">
        <v>527</v>
      </c>
      <c r="E188" s="14">
        <v>24</v>
      </c>
      <c r="F188" s="15" t="s">
        <v>444</v>
      </c>
      <c r="G188" s="15">
        <v>2409</v>
      </c>
      <c r="H188" s="15" t="s">
        <v>528</v>
      </c>
      <c r="I188" s="14">
        <v>1</v>
      </c>
      <c r="J188" s="15" t="s">
        <v>47</v>
      </c>
      <c r="K188" s="15">
        <v>2409</v>
      </c>
      <c r="L188" s="15" t="s">
        <v>529</v>
      </c>
      <c r="M188" s="15">
        <v>80010005</v>
      </c>
      <c r="N188" s="15" t="s">
        <v>426</v>
      </c>
      <c r="O188" s="15">
        <v>74.510000000000005</v>
      </c>
      <c r="P188" s="15">
        <v>74.010000000000005</v>
      </c>
      <c r="Q188" s="15" t="s">
        <v>530</v>
      </c>
      <c r="R188" s="15" t="s">
        <v>531</v>
      </c>
      <c r="S188" s="15">
        <v>240900400</v>
      </c>
      <c r="T188" s="15" t="s">
        <v>532</v>
      </c>
      <c r="U188" s="15">
        <v>800</v>
      </c>
      <c r="V188" s="15">
        <v>200</v>
      </c>
      <c r="W188" s="13">
        <v>202500000041521</v>
      </c>
      <c r="X188" s="14" t="str">
        <f t="shared" ref="X188:X251" si="2">MID(W188,11,5)</f>
        <v>41521</v>
      </c>
      <c r="Y188" s="15" t="s">
        <v>533</v>
      </c>
      <c r="Z188" s="15">
        <v>2026</v>
      </c>
      <c r="AA188" s="15">
        <v>2026</v>
      </c>
      <c r="AB188" s="15">
        <v>1</v>
      </c>
      <c r="AC188" s="15">
        <v>3</v>
      </c>
      <c r="AD188" s="15">
        <v>2409004</v>
      </c>
      <c r="AE188" s="15" t="s">
        <v>534</v>
      </c>
      <c r="AF188" s="15">
        <v>240900400</v>
      </c>
      <c r="AG188" s="15" t="s">
        <v>532</v>
      </c>
      <c r="AH188" s="15">
        <v>200</v>
      </c>
      <c r="AI188" s="18" t="s">
        <v>398</v>
      </c>
      <c r="AJ188" s="15" t="s">
        <v>542</v>
      </c>
      <c r="AK188" s="15" t="s">
        <v>326</v>
      </c>
      <c r="AL188" s="15" t="s">
        <v>435</v>
      </c>
      <c r="AM188" s="13">
        <v>123225</v>
      </c>
      <c r="AN188" s="15" t="s">
        <v>2007</v>
      </c>
      <c r="AO188" s="15" t="s">
        <v>60</v>
      </c>
      <c r="AP188" s="15" t="str">
        <f>VLOOKUP(AO188,'[1]Conceptos por ambito'!B$11:C$3075,2,0)</f>
        <v xml:space="preserve">SERVICIOS PRESTADOS A LAS EMPRESAS Y SERVICIOS DE PRODUCCION </v>
      </c>
      <c r="AQ188" s="15">
        <v>91119</v>
      </c>
      <c r="AR188" s="15" t="s">
        <v>340</v>
      </c>
      <c r="AS188" s="15" t="s">
        <v>1678</v>
      </c>
      <c r="AT188" s="19">
        <v>690000000</v>
      </c>
    </row>
    <row r="189" spans="1:46" s="11" customFormat="1" ht="15" x14ac:dyDescent="0.25">
      <c r="A189" s="16" t="s">
        <v>2035</v>
      </c>
      <c r="B189" s="17" t="s">
        <v>525</v>
      </c>
      <c r="C189" s="15" t="s">
        <v>526</v>
      </c>
      <c r="D189" s="15" t="s">
        <v>527</v>
      </c>
      <c r="E189" s="14">
        <v>24</v>
      </c>
      <c r="F189" s="15" t="s">
        <v>444</v>
      </c>
      <c r="G189" s="15">
        <v>2409</v>
      </c>
      <c r="H189" s="15" t="s">
        <v>528</v>
      </c>
      <c r="I189" s="14">
        <v>1</v>
      </c>
      <c r="J189" s="15" t="s">
        <v>47</v>
      </c>
      <c r="K189" s="15">
        <v>2409</v>
      </c>
      <c r="L189" s="15" t="s">
        <v>529</v>
      </c>
      <c r="M189" s="15">
        <v>80010005</v>
      </c>
      <c r="N189" s="15" t="s">
        <v>426</v>
      </c>
      <c r="O189" s="15">
        <v>74.510000000000005</v>
      </c>
      <c r="P189" s="15">
        <v>74.010000000000005</v>
      </c>
      <c r="Q189" s="15" t="s">
        <v>530</v>
      </c>
      <c r="R189" s="15" t="s">
        <v>531</v>
      </c>
      <c r="S189" s="15">
        <v>240900400</v>
      </c>
      <c r="T189" s="15" t="s">
        <v>532</v>
      </c>
      <c r="U189" s="15">
        <v>800</v>
      </c>
      <c r="V189" s="15">
        <v>200</v>
      </c>
      <c r="W189" s="13">
        <v>202500000041521</v>
      </c>
      <c r="X189" s="14" t="str">
        <f t="shared" si="2"/>
        <v>41521</v>
      </c>
      <c r="Y189" s="15" t="s">
        <v>533</v>
      </c>
      <c r="Z189" s="15">
        <v>2026</v>
      </c>
      <c r="AA189" s="15">
        <v>2026</v>
      </c>
      <c r="AB189" s="15">
        <v>1</v>
      </c>
      <c r="AC189" s="15">
        <v>3</v>
      </c>
      <c r="AD189" s="15">
        <v>2409004</v>
      </c>
      <c r="AE189" s="15" t="s">
        <v>534</v>
      </c>
      <c r="AF189" s="15">
        <v>240900400</v>
      </c>
      <c r="AG189" s="15" t="s">
        <v>532</v>
      </c>
      <c r="AH189" s="15">
        <v>200</v>
      </c>
      <c r="AI189" s="18" t="s">
        <v>398</v>
      </c>
      <c r="AJ189" s="15" t="s">
        <v>542</v>
      </c>
      <c r="AK189" s="15" t="s">
        <v>326</v>
      </c>
      <c r="AL189" s="15" t="s">
        <v>435</v>
      </c>
      <c r="AM189" s="15">
        <v>121000</v>
      </c>
      <c r="AN189" s="15" t="s">
        <v>725</v>
      </c>
      <c r="AO189" s="15" t="s">
        <v>60</v>
      </c>
      <c r="AP189" s="15" t="str">
        <f>VLOOKUP(AO189,'[1]Conceptos por ambito'!B$11:C$3075,2,0)</f>
        <v xml:space="preserve">SERVICIOS PRESTADOS A LAS EMPRESAS Y SERVICIOS DE PRODUCCION </v>
      </c>
      <c r="AQ189" s="15">
        <v>91119</v>
      </c>
      <c r="AR189" s="15" t="s">
        <v>340</v>
      </c>
      <c r="AS189" s="15" t="s">
        <v>1679</v>
      </c>
      <c r="AT189" s="19">
        <v>10000000</v>
      </c>
    </row>
    <row r="190" spans="1:46" s="11" customFormat="1" ht="15" x14ac:dyDescent="0.25">
      <c r="A190" s="16" t="s">
        <v>2035</v>
      </c>
      <c r="B190" s="17" t="s">
        <v>525</v>
      </c>
      <c r="C190" s="15" t="s">
        <v>526</v>
      </c>
      <c r="D190" s="15" t="s">
        <v>527</v>
      </c>
      <c r="E190" s="14">
        <v>24</v>
      </c>
      <c r="F190" s="15" t="s">
        <v>444</v>
      </c>
      <c r="G190" s="15">
        <v>2409</v>
      </c>
      <c r="H190" s="15" t="s">
        <v>528</v>
      </c>
      <c r="I190" s="14">
        <v>1</v>
      </c>
      <c r="J190" s="15" t="s">
        <v>47</v>
      </c>
      <c r="K190" s="15">
        <v>2409</v>
      </c>
      <c r="L190" s="15" t="s">
        <v>529</v>
      </c>
      <c r="M190" s="15">
        <v>80010005</v>
      </c>
      <c r="N190" s="15" t="s">
        <v>426</v>
      </c>
      <c r="O190" s="15">
        <v>74.510000000000005</v>
      </c>
      <c r="P190" s="15">
        <v>74.010000000000005</v>
      </c>
      <c r="Q190" s="15" t="s">
        <v>530</v>
      </c>
      <c r="R190" s="15" t="s">
        <v>531</v>
      </c>
      <c r="S190" s="15">
        <v>240900400</v>
      </c>
      <c r="T190" s="15" t="s">
        <v>532</v>
      </c>
      <c r="U190" s="15">
        <v>800</v>
      </c>
      <c r="V190" s="15">
        <v>200</v>
      </c>
      <c r="W190" s="13">
        <v>202500000041521</v>
      </c>
      <c r="X190" s="14" t="str">
        <f t="shared" si="2"/>
        <v>41521</v>
      </c>
      <c r="Y190" s="15" t="s">
        <v>533</v>
      </c>
      <c r="Z190" s="15">
        <v>2026</v>
      </c>
      <c r="AA190" s="15">
        <v>2026</v>
      </c>
      <c r="AB190" s="15">
        <v>1</v>
      </c>
      <c r="AC190" s="15">
        <v>3</v>
      </c>
      <c r="AD190" s="15">
        <v>2409004</v>
      </c>
      <c r="AE190" s="15" t="s">
        <v>534</v>
      </c>
      <c r="AF190" s="15">
        <v>240900400</v>
      </c>
      <c r="AG190" s="15" t="s">
        <v>532</v>
      </c>
      <c r="AH190" s="15">
        <v>200</v>
      </c>
      <c r="AI190" s="18" t="s">
        <v>398</v>
      </c>
      <c r="AJ190" s="15" t="s">
        <v>542</v>
      </c>
      <c r="AK190" s="15" t="s">
        <v>326</v>
      </c>
      <c r="AL190" s="15" t="s">
        <v>933</v>
      </c>
      <c r="AM190" s="13">
        <v>124303</v>
      </c>
      <c r="AN190" s="15" t="s">
        <v>933</v>
      </c>
      <c r="AO190" s="15" t="s">
        <v>60</v>
      </c>
      <c r="AP190" s="15" t="str">
        <f>VLOOKUP(AO190,'[1]Conceptos por ambito'!B$11:C$3075,2,0)</f>
        <v xml:space="preserve">SERVICIOS PRESTADOS A LAS EMPRESAS Y SERVICIOS DE PRODUCCION </v>
      </c>
      <c r="AQ190" s="15">
        <v>91119</v>
      </c>
      <c r="AR190" s="15" t="s">
        <v>340</v>
      </c>
      <c r="AS190" s="15" t="s">
        <v>1680</v>
      </c>
      <c r="AT190" s="19">
        <v>100000000</v>
      </c>
    </row>
    <row r="191" spans="1:46" s="11" customFormat="1" ht="15" x14ac:dyDescent="0.25">
      <c r="A191" s="16" t="s">
        <v>2035</v>
      </c>
      <c r="B191" s="17" t="s">
        <v>525</v>
      </c>
      <c r="C191" s="15" t="s">
        <v>526</v>
      </c>
      <c r="D191" s="15" t="s">
        <v>527</v>
      </c>
      <c r="E191" s="14">
        <v>24</v>
      </c>
      <c r="F191" s="15" t="s">
        <v>444</v>
      </c>
      <c r="G191" s="15">
        <v>2409</v>
      </c>
      <c r="H191" s="15" t="s">
        <v>528</v>
      </c>
      <c r="I191" s="14">
        <v>1</v>
      </c>
      <c r="J191" s="15" t="s">
        <v>47</v>
      </c>
      <c r="K191" s="15">
        <v>2409</v>
      </c>
      <c r="L191" s="15" t="s">
        <v>529</v>
      </c>
      <c r="M191" s="15">
        <v>80010005</v>
      </c>
      <c r="N191" s="15" t="s">
        <v>426</v>
      </c>
      <c r="O191" s="15">
        <v>74.510000000000005</v>
      </c>
      <c r="P191" s="15">
        <v>74.010000000000005</v>
      </c>
      <c r="Q191" s="15" t="s">
        <v>530</v>
      </c>
      <c r="R191" s="15" t="s">
        <v>531</v>
      </c>
      <c r="S191" s="15">
        <v>240900400</v>
      </c>
      <c r="T191" s="15" t="s">
        <v>532</v>
      </c>
      <c r="U191" s="15">
        <v>800</v>
      </c>
      <c r="V191" s="15">
        <v>200</v>
      </c>
      <c r="W191" s="13">
        <v>202500000041521</v>
      </c>
      <c r="X191" s="14" t="str">
        <f t="shared" si="2"/>
        <v>41521</v>
      </c>
      <c r="Y191" s="15" t="s">
        <v>533</v>
      </c>
      <c r="Z191" s="15">
        <v>2026</v>
      </c>
      <c r="AA191" s="15">
        <v>2026</v>
      </c>
      <c r="AB191" s="15">
        <v>1</v>
      </c>
      <c r="AC191" s="15">
        <v>3</v>
      </c>
      <c r="AD191" s="15">
        <v>2409004</v>
      </c>
      <c r="AE191" s="15" t="s">
        <v>534</v>
      </c>
      <c r="AF191" s="15">
        <v>240900400</v>
      </c>
      <c r="AG191" s="15" t="s">
        <v>532</v>
      </c>
      <c r="AH191" s="15">
        <v>200</v>
      </c>
      <c r="AI191" s="18" t="s">
        <v>410</v>
      </c>
      <c r="AJ191" s="15" t="s">
        <v>543</v>
      </c>
      <c r="AK191" s="15" t="s">
        <v>326</v>
      </c>
      <c r="AL191" s="15" t="s">
        <v>435</v>
      </c>
      <c r="AM191" s="13">
        <v>123225</v>
      </c>
      <c r="AN191" s="15" t="s">
        <v>2007</v>
      </c>
      <c r="AO191" s="15" t="s">
        <v>60</v>
      </c>
      <c r="AP191" s="15" t="str">
        <f>VLOOKUP(AO191,'[1]Conceptos por ambito'!B$11:C$3075,2,0)</f>
        <v xml:space="preserve">SERVICIOS PRESTADOS A LAS EMPRESAS Y SERVICIOS DE PRODUCCION </v>
      </c>
      <c r="AQ191" s="15">
        <v>3511011</v>
      </c>
      <c r="AR191" s="15" t="s">
        <v>544</v>
      </c>
      <c r="AS191" s="15" t="s">
        <v>1681</v>
      </c>
      <c r="AT191" s="19">
        <v>105000000</v>
      </c>
    </row>
    <row r="192" spans="1:46" s="11" customFormat="1" ht="15" x14ac:dyDescent="0.25">
      <c r="A192" s="16" t="s">
        <v>2035</v>
      </c>
      <c r="B192" s="17" t="s">
        <v>525</v>
      </c>
      <c r="C192" s="15" t="s">
        <v>526</v>
      </c>
      <c r="D192" s="15" t="s">
        <v>527</v>
      </c>
      <c r="E192" s="14">
        <v>24</v>
      </c>
      <c r="F192" s="15" t="s">
        <v>444</v>
      </c>
      <c r="G192" s="15">
        <v>2409</v>
      </c>
      <c r="H192" s="15" t="s">
        <v>528</v>
      </c>
      <c r="I192" s="14">
        <v>1</v>
      </c>
      <c r="J192" s="15" t="s">
        <v>47</v>
      </c>
      <c r="K192" s="15">
        <v>2409</v>
      </c>
      <c r="L192" s="15" t="s">
        <v>529</v>
      </c>
      <c r="M192" s="15">
        <v>80010005</v>
      </c>
      <c r="N192" s="15" t="s">
        <v>426</v>
      </c>
      <c r="O192" s="15">
        <v>74.510000000000005</v>
      </c>
      <c r="P192" s="15">
        <v>74.010000000000005</v>
      </c>
      <c r="Q192" s="15" t="s">
        <v>530</v>
      </c>
      <c r="R192" s="15" t="s">
        <v>531</v>
      </c>
      <c r="S192" s="15">
        <v>240900400</v>
      </c>
      <c r="T192" s="15" t="s">
        <v>532</v>
      </c>
      <c r="U192" s="15">
        <v>800</v>
      </c>
      <c r="V192" s="15">
        <v>200</v>
      </c>
      <c r="W192" s="13">
        <v>202500000041521</v>
      </c>
      <c r="X192" s="14" t="str">
        <f t="shared" si="2"/>
        <v>41521</v>
      </c>
      <c r="Y192" s="15" t="s">
        <v>533</v>
      </c>
      <c r="Z192" s="15">
        <v>2026</v>
      </c>
      <c r="AA192" s="15">
        <v>2026</v>
      </c>
      <c r="AB192" s="15">
        <v>1</v>
      </c>
      <c r="AC192" s="15">
        <v>3</v>
      </c>
      <c r="AD192" s="15">
        <v>2409004</v>
      </c>
      <c r="AE192" s="15" t="s">
        <v>534</v>
      </c>
      <c r="AF192" s="15">
        <v>240900400</v>
      </c>
      <c r="AG192" s="15" t="s">
        <v>532</v>
      </c>
      <c r="AH192" s="15">
        <v>200</v>
      </c>
      <c r="AI192" s="18" t="s">
        <v>412</v>
      </c>
      <c r="AJ192" s="15" t="s">
        <v>545</v>
      </c>
      <c r="AK192" s="15" t="s">
        <v>326</v>
      </c>
      <c r="AL192" s="15" t="s">
        <v>435</v>
      </c>
      <c r="AM192" s="15">
        <v>121000</v>
      </c>
      <c r="AN192" s="15" t="s">
        <v>725</v>
      </c>
      <c r="AO192" s="15" t="s">
        <v>60</v>
      </c>
      <c r="AP192" s="15" t="str">
        <f>VLOOKUP(AO192,'[1]Conceptos por ambito'!B$11:C$3075,2,0)</f>
        <v xml:space="preserve">SERVICIOS PRESTADOS A LAS EMPRESAS Y SERVICIOS DE PRODUCCION </v>
      </c>
      <c r="AQ192" s="15">
        <v>67430</v>
      </c>
      <c r="AR192" s="15" t="s">
        <v>546</v>
      </c>
      <c r="AS192" s="15" t="s">
        <v>1682</v>
      </c>
      <c r="AT192" s="19">
        <v>190000000</v>
      </c>
    </row>
    <row r="193" spans="1:46" s="11" customFormat="1" ht="15" x14ac:dyDescent="0.25">
      <c r="A193" s="16" t="s">
        <v>2035</v>
      </c>
      <c r="B193" s="17" t="s">
        <v>525</v>
      </c>
      <c r="C193" s="15" t="s">
        <v>526</v>
      </c>
      <c r="D193" s="15" t="s">
        <v>527</v>
      </c>
      <c r="E193" s="14">
        <v>24</v>
      </c>
      <c r="F193" s="15" t="s">
        <v>444</v>
      </c>
      <c r="G193" s="15">
        <v>2409</v>
      </c>
      <c r="H193" s="15" t="s">
        <v>528</v>
      </c>
      <c r="I193" s="14">
        <v>1</v>
      </c>
      <c r="J193" s="15" t="s">
        <v>47</v>
      </c>
      <c r="K193" s="15">
        <v>2409</v>
      </c>
      <c r="L193" s="15" t="s">
        <v>529</v>
      </c>
      <c r="M193" s="15">
        <v>80010005</v>
      </c>
      <c r="N193" s="15" t="s">
        <v>426</v>
      </c>
      <c r="O193" s="15">
        <v>74.510000000000005</v>
      </c>
      <c r="P193" s="15">
        <v>74.010000000000005</v>
      </c>
      <c r="Q193" s="15" t="s">
        <v>547</v>
      </c>
      <c r="R193" s="15" t="s">
        <v>548</v>
      </c>
      <c r="S193" s="15">
        <v>240900200</v>
      </c>
      <c r="T193" s="15" t="s">
        <v>549</v>
      </c>
      <c r="U193" s="15">
        <v>100</v>
      </c>
      <c r="V193" s="15">
        <v>25</v>
      </c>
      <c r="W193" s="13">
        <v>202500000041521</v>
      </c>
      <c r="X193" s="14" t="str">
        <f t="shared" si="2"/>
        <v>41521</v>
      </c>
      <c r="Y193" s="15" t="s">
        <v>533</v>
      </c>
      <c r="Z193" s="15">
        <v>2026</v>
      </c>
      <c r="AA193" s="15">
        <v>2026</v>
      </c>
      <c r="AB193" s="15">
        <v>1</v>
      </c>
      <c r="AC193" s="15">
        <v>3</v>
      </c>
      <c r="AD193" s="15">
        <v>2409002</v>
      </c>
      <c r="AE193" s="15" t="s">
        <v>548</v>
      </c>
      <c r="AF193" s="15">
        <v>240900200</v>
      </c>
      <c r="AG193" s="15" t="s">
        <v>550</v>
      </c>
      <c r="AH193" s="15">
        <v>25</v>
      </c>
      <c r="AI193" s="18" t="s">
        <v>414</v>
      </c>
      <c r="AJ193" s="15" t="s">
        <v>551</v>
      </c>
      <c r="AK193" s="15" t="s">
        <v>326</v>
      </c>
      <c r="AL193" s="15" t="s">
        <v>435</v>
      </c>
      <c r="AM193" s="13">
        <v>123225</v>
      </c>
      <c r="AN193" s="15" t="s">
        <v>2007</v>
      </c>
      <c r="AO193" s="15" t="s">
        <v>60</v>
      </c>
      <c r="AP193" s="15" t="str">
        <f>VLOOKUP(AO193,'[1]Conceptos por ambito'!B$11:C$3075,2,0)</f>
        <v xml:space="preserve">SERVICIOS PRESTADOS A LAS EMPRESAS Y SERVICIOS DE PRODUCCION </v>
      </c>
      <c r="AQ193" s="15">
        <v>91119</v>
      </c>
      <c r="AR193" s="15" t="s">
        <v>340</v>
      </c>
      <c r="AS193" s="15" t="s">
        <v>1683</v>
      </c>
      <c r="AT193" s="19">
        <v>400000000</v>
      </c>
    </row>
    <row r="194" spans="1:46" s="11" customFormat="1" ht="15" x14ac:dyDescent="0.25">
      <c r="A194" s="16" t="s">
        <v>2035</v>
      </c>
      <c r="B194" s="17" t="s">
        <v>525</v>
      </c>
      <c r="C194" s="15" t="s">
        <v>526</v>
      </c>
      <c r="D194" s="15" t="s">
        <v>527</v>
      </c>
      <c r="E194" s="14">
        <v>24</v>
      </c>
      <c r="F194" s="15" t="s">
        <v>444</v>
      </c>
      <c r="G194" s="15">
        <v>2409</v>
      </c>
      <c r="H194" s="15" t="s">
        <v>528</v>
      </c>
      <c r="I194" s="14">
        <v>1</v>
      </c>
      <c r="J194" s="15" t="s">
        <v>47</v>
      </c>
      <c r="K194" s="15">
        <v>2409</v>
      </c>
      <c r="L194" s="15" t="s">
        <v>529</v>
      </c>
      <c r="M194" s="15">
        <v>80010005</v>
      </c>
      <c r="N194" s="15" t="s">
        <v>426</v>
      </c>
      <c r="O194" s="15">
        <v>74.510000000000005</v>
      </c>
      <c r="P194" s="15">
        <v>74.010000000000005</v>
      </c>
      <c r="Q194" s="15" t="s">
        <v>547</v>
      </c>
      <c r="R194" s="15" t="s">
        <v>548</v>
      </c>
      <c r="S194" s="15">
        <v>240900200</v>
      </c>
      <c r="T194" s="15" t="s">
        <v>549</v>
      </c>
      <c r="U194" s="15">
        <v>100</v>
      </c>
      <c r="V194" s="15">
        <v>25</v>
      </c>
      <c r="W194" s="13">
        <v>202500000041521</v>
      </c>
      <c r="X194" s="14" t="str">
        <f t="shared" si="2"/>
        <v>41521</v>
      </c>
      <c r="Y194" s="15" t="s">
        <v>533</v>
      </c>
      <c r="Z194" s="15">
        <v>2026</v>
      </c>
      <c r="AA194" s="15">
        <v>2026</v>
      </c>
      <c r="AB194" s="15">
        <v>1</v>
      </c>
      <c r="AC194" s="15">
        <v>3</v>
      </c>
      <c r="AD194" s="15">
        <v>2409002</v>
      </c>
      <c r="AE194" s="15" t="s">
        <v>548</v>
      </c>
      <c r="AF194" s="15">
        <v>240900200</v>
      </c>
      <c r="AG194" s="15" t="s">
        <v>550</v>
      </c>
      <c r="AH194" s="15">
        <v>25</v>
      </c>
      <c r="AI194" s="18" t="s">
        <v>414</v>
      </c>
      <c r="AJ194" s="15" t="s">
        <v>551</v>
      </c>
      <c r="AK194" s="15" t="s">
        <v>326</v>
      </c>
      <c r="AL194" s="15" t="s">
        <v>435</v>
      </c>
      <c r="AM194" s="13">
        <v>121000</v>
      </c>
      <c r="AN194" s="15" t="s">
        <v>725</v>
      </c>
      <c r="AO194" s="15" t="s">
        <v>60</v>
      </c>
      <c r="AP194" s="15" t="str">
        <f>VLOOKUP(AO194,'[1]Conceptos por ambito'!B$11:C$3075,2,0)</f>
        <v xml:space="preserve">SERVICIOS PRESTADOS A LAS EMPRESAS Y SERVICIOS DE PRODUCCION </v>
      </c>
      <c r="AQ194" s="15">
        <v>91119</v>
      </c>
      <c r="AR194" s="15" t="s">
        <v>340</v>
      </c>
      <c r="AS194" s="15" t="s">
        <v>1684</v>
      </c>
      <c r="AT194" s="19">
        <v>200000000</v>
      </c>
    </row>
    <row r="195" spans="1:46" s="11" customFormat="1" ht="15" x14ac:dyDescent="0.25">
      <c r="A195" s="16" t="s">
        <v>2035</v>
      </c>
      <c r="B195" s="17" t="s">
        <v>525</v>
      </c>
      <c r="C195" s="15" t="s">
        <v>526</v>
      </c>
      <c r="D195" s="15" t="s">
        <v>527</v>
      </c>
      <c r="E195" s="14">
        <v>24</v>
      </c>
      <c r="F195" s="15" t="s">
        <v>444</v>
      </c>
      <c r="G195" s="15">
        <v>2409</v>
      </c>
      <c r="H195" s="15" t="s">
        <v>528</v>
      </c>
      <c r="I195" s="14">
        <v>1</v>
      </c>
      <c r="J195" s="15" t="s">
        <v>47</v>
      </c>
      <c r="K195" s="15">
        <v>2409</v>
      </c>
      <c r="L195" s="15" t="s">
        <v>529</v>
      </c>
      <c r="M195" s="15">
        <v>80010005</v>
      </c>
      <c r="N195" s="15" t="s">
        <v>426</v>
      </c>
      <c r="O195" s="15">
        <v>74.510000000000005</v>
      </c>
      <c r="P195" s="15">
        <v>74.010000000000005</v>
      </c>
      <c r="Q195" s="15" t="s">
        <v>547</v>
      </c>
      <c r="R195" s="15" t="s">
        <v>548</v>
      </c>
      <c r="S195" s="15">
        <v>240900200</v>
      </c>
      <c r="T195" s="15" t="s">
        <v>549</v>
      </c>
      <c r="U195" s="15">
        <v>100</v>
      </c>
      <c r="V195" s="15">
        <v>25</v>
      </c>
      <c r="W195" s="13">
        <v>202500000041521</v>
      </c>
      <c r="X195" s="14" t="str">
        <f t="shared" si="2"/>
        <v>41521</v>
      </c>
      <c r="Y195" s="15" t="s">
        <v>533</v>
      </c>
      <c r="Z195" s="15">
        <v>2026</v>
      </c>
      <c r="AA195" s="15">
        <v>2026</v>
      </c>
      <c r="AB195" s="15">
        <v>1</v>
      </c>
      <c r="AC195" s="15">
        <v>3</v>
      </c>
      <c r="AD195" s="15">
        <v>2409002</v>
      </c>
      <c r="AE195" s="15" t="s">
        <v>548</v>
      </c>
      <c r="AF195" s="15">
        <v>240900200</v>
      </c>
      <c r="AG195" s="15" t="s">
        <v>550</v>
      </c>
      <c r="AH195" s="15">
        <v>25</v>
      </c>
      <c r="AI195" s="18" t="s">
        <v>414</v>
      </c>
      <c r="AJ195" s="15" t="s">
        <v>551</v>
      </c>
      <c r="AK195" s="15" t="s">
        <v>326</v>
      </c>
      <c r="AL195" s="15" t="s">
        <v>933</v>
      </c>
      <c r="AM195" s="13">
        <v>124303</v>
      </c>
      <c r="AN195" s="15" t="s">
        <v>933</v>
      </c>
      <c r="AO195" s="15" t="s">
        <v>60</v>
      </c>
      <c r="AP195" s="15" t="str">
        <f>VLOOKUP(AO195,'[1]Conceptos por ambito'!B$11:C$3075,2,0)</f>
        <v xml:space="preserve">SERVICIOS PRESTADOS A LAS EMPRESAS Y SERVICIOS DE PRODUCCION </v>
      </c>
      <c r="AQ195" s="15">
        <v>91119</v>
      </c>
      <c r="AR195" s="15" t="s">
        <v>340</v>
      </c>
      <c r="AS195" s="15" t="s">
        <v>1685</v>
      </c>
      <c r="AT195" s="19">
        <v>200000000</v>
      </c>
    </row>
    <row r="196" spans="1:46" s="11" customFormat="1" ht="15" x14ac:dyDescent="0.25">
      <c r="A196" s="16" t="s">
        <v>2035</v>
      </c>
      <c r="B196" s="17" t="s">
        <v>525</v>
      </c>
      <c r="C196" s="15" t="s">
        <v>526</v>
      </c>
      <c r="D196" s="15" t="s">
        <v>527</v>
      </c>
      <c r="E196" s="14">
        <v>24</v>
      </c>
      <c r="F196" s="15" t="s">
        <v>444</v>
      </c>
      <c r="G196" s="15">
        <v>2409</v>
      </c>
      <c r="H196" s="15" t="s">
        <v>528</v>
      </c>
      <c r="I196" s="14">
        <v>1</v>
      </c>
      <c r="J196" s="15" t="s">
        <v>47</v>
      </c>
      <c r="K196" s="15">
        <v>2409</v>
      </c>
      <c r="L196" s="15" t="s">
        <v>529</v>
      </c>
      <c r="M196" s="15">
        <v>80010005</v>
      </c>
      <c r="N196" s="15" t="s">
        <v>426</v>
      </c>
      <c r="O196" s="15">
        <v>74.510000000000005</v>
      </c>
      <c r="P196" s="15">
        <v>74.010000000000005</v>
      </c>
      <c r="Q196" s="15" t="s">
        <v>547</v>
      </c>
      <c r="R196" s="15" t="s">
        <v>548</v>
      </c>
      <c r="S196" s="15">
        <v>240900200</v>
      </c>
      <c r="T196" s="15" t="s">
        <v>549</v>
      </c>
      <c r="U196" s="15">
        <v>100</v>
      </c>
      <c r="V196" s="15">
        <v>25</v>
      </c>
      <c r="W196" s="13">
        <v>202500000041521</v>
      </c>
      <c r="X196" s="14" t="str">
        <f t="shared" si="2"/>
        <v>41521</v>
      </c>
      <c r="Y196" s="15" t="s">
        <v>533</v>
      </c>
      <c r="Z196" s="15">
        <v>2026</v>
      </c>
      <c r="AA196" s="15">
        <v>2026</v>
      </c>
      <c r="AB196" s="15">
        <v>1</v>
      </c>
      <c r="AC196" s="15">
        <v>3</v>
      </c>
      <c r="AD196" s="15">
        <v>2409002</v>
      </c>
      <c r="AE196" s="15" t="s">
        <v>548</v>
      </c>
      <c r="AF196" s="15">
        <v>240900200</v>
      </c>
      <c r="AG196" s="15" t="s">
        <v>550</v>
      </c>
      <c r="AH196" s="15">
        <v>25</v>
      </c>
      <c r="AI196" s="18" t="s">
        <v>416</v>
      </c>
      <c r="AJ196" s="15" t="s">
        <v>552</v>
      </c>
      <c r="AK196" s="15" t="s">
        <v>326</v>
      </c>
      <c r="AL196" s="15" t="s">
        <v>435</v>
      </c>
      <c r="AM196" s="13">
        <v>123225</v>
      </c>
      <c r="AN196" s="15" t="s">
        <v>2007</v>
      </c>
      <c r="AO196" s="15" t="s">
        <v>60</v>
      </c>
      <c r="AP196" s="15" t="str">
        <f>VLOOKUP(AO196,'[1]Conceptos por ambito'!B$11:C$3075,2,0)</f>
        <v xml:space="preserve">SERVICIOS PRESTADOS A LAS EMPRESAS Y SERVICIOS DE PRODUCCION </v>
      </c>
      <c r="AQ196" s="15">
        <v>83619</v>
      </c>
      <c r="AR196" s="15" t="s">
        <v>553</v>
      </c>
      <c r="AS196" s="15" t="s">
        <v>1686</v>
      </c>
      <c r="AT196" s="19">
        <v>30000000</v>
      </c>
    </row>
    <row r="197" spans="1:46" s="11" customFormat="1" ht="15" x14ac:dyDescent="0.25">
      <c r="A197" s="16" t="s">
        <v>2035</v>
      </c>
      <c r="B197" s="17" t="s">
        <v>525</v>
      </c>
      <c r="C197" s="15" t="s">
        <v>526</v>
      </c>
      <c r="D197" s="15" t="s">
        <v>527</v>
      </c>
      <c r="E197" s="14">
        <v>24</v>
      </c>
      <c r="F197" s="15" t="s">
        <v>444</v>
      </c>
      <c r="G197" s="15">
        <v>2409</v>
      </c>
      <c r="H197" s="15" t="s">
        <v>528</v>
      </c>
      <c r="I197" s="14">
        <v>1</v>
      </c>
      <c r="J197" s="15" t="s">
        <v>47</v>
      </c>
      <c r="K197" s="15">
        <v>2409</v>
      </c>
      <c r="L197" s="15" t="s">
        <v>529</v>
      </c>
      <c r="M197" s="15">
        <v>80010005</v>
      </c>
      <c r="N197" s="15" t="s">
        <v>426</v>
      </c>
      <c r="O197" s="15">
        <v>74.510000000000005</v>
      </c>
      <c r="P197" s="15">
        <v>74.010000000000005</v>
      </c>
      <c r="Q197" s="15" t="s">
        <v>554</v>
      </c>
      <c r="R197" s="15" t="s">
        <v>555</v>
      </c>
      <c r="S197" s="15">
        <v>240901400</v>
      </c>
      <c r="T197" s="15" t="s">
        <v>556</v>
      </c>
      <c r="U197" s="15">
        <v>1</v>
      </c>
      <c r="V197" s="15">
        <v>1</v>
      </c>
      <c r="W197" s="13">
        <v>202500000041521</v>
      </c>
      <c r="X197" s="14" t="str">
        <f t="shared" si="2"/>
        <v>41521</v>
      </c>
      <c r="Y197" s="15" t="s">
        <v>533</v>
      </c>
      <c r="Z197" s="15">
        <v>2026</v>
      </c>
      <c r="AA197" s="15">
        <v>2026</v>
      </c>
      <c r="AB197" s="15">
        <v>1</v>
      </c>
      <c r="AC197" s="15">
        <v>3</v>
      </c>
      <c r="AD197" s="15">
        <v>2409014</v>
      </c>
      <c r="AE197" s="15" t="s">
        <v>108</v>
      </c>
      <c r="AF197" s="15">
        <v>240901400</v>
      </c>
      <c r="AG197" s="15" t="s">
        <v>563</v>
      </c>
      <c r="AH197" s="15">
        <v>1</v>
      </c>
      <c r="AI197" s="15">
        <v>10</v>
      </c>
      <c r="AJ197" s="15" t="s">
        <v>557</v>
      </c>
      <c r="AK197" s="15" t="s">
        <v>326</v>
      </c>
      <c r="AL197" s="15" t="s">
        <v>435</v>
      </c>
      <c r="AM197" s="13">
        <v>123225</v>
      </c>
      <c r="AN197" s="15" t="s">
        <v>2007</v>
      </c>
      <c r="AO197" s="15" t="s">
        <v>60</v>
      </c>
      <c r="AP197" s="15" t="str">
        <f>VLOOKUP(AO197,'[1]Conceptos por ambito'!B$11:C$3075,2,0)</f>
        <v xml:space="preserve">SERVICIOS PRESTADOS A LAS EMPRESAS Y SERVICIOS DE PRODUCCION </v>
      </c>
      <c r="AQ197" s="15">
        <v>91119</v>
      </c>
      <c r="AR197" s="15" t="s">
        <v>340</v>
      </c>
      <c r="AS197" s="15" t="s">
        <v>1687</v>
      </c>
      <c r="AT197" s="19">
        <v>62500000</v>
      </c>
    </row>
    <row r="198" spans="1:46" s="11" customFormat="1" ht="15" x14ac:dyDescent="0.25">
      <c r="A198" s="16" t="s">
        <v>2035</v>
      </c>
      <c r="B198" s="17" t="s">
        <v>525</v>
      </c>
      <c r="C198" s="15" t="s">
        <v>526</v>
      </c>
      <c r="D198" s="15" t="s">
        <v>527</v>
      </c>
      <c r="E198" s="14">
        <v>24</v>
      </c>
      <c r="F198" s="15" t="s">
        <v>444</v>
      </c>
      <c r="G198" s="15">
        <v>2409</v>
      </c>
      <c r="H198" s="15" t="s">
        <v>528</v>
      </c>
      <c r="I198" s="14">
        <v>1</v>
      </c>
      <c r="J198" s="15" t="s">
        <v>47</v>
      </c>
      <c r="K198" s="15">
        <v>2409</v>
      </c>
      <c r="L198" s="15" t="s">
        <v>529</v>
      </c>
      <c r="M198" s="15">
        <v>80010005</v>
      </c>
      <c r="N198" s="15" t="s">
        <v>426</v>
      </c>
      <c r="O198" s="15">
        <v>74.510000000000005</v>
      </c>
      <c r="P198" s="15">
        <v>74.010000000000005</v>
      </c>
      <c r="Q198" s="15" t="s">
        <v>554</v>
      </c>
      <c r="R198" s="15" t="s">
        <v>555</v>
      </c>
      <c r="S198" s="15">
        <v>240901400</v>
      </c>
      <c r="T198" s="15" t="s">
        <v>556</v>
      </c>
      <c r="U198" s="15">
        <v>1</v>
      </c>
      <c r="V198" s="15">
        <v>1</v>
      </c>
      <c r="W198" s="13">
        <v>202500000041521</v>
      </c>
      <c r="X198" s="14" t="str">
        <f t="shared" si="2"/>
        <v>41521</v>
      </c>
      <c r="Y198" s="15" t="s">
        <v>533</v>
      </c>
      <c r="Z198" s="15">
        <v>2026</v>
      </c>
      <c r="AA198" s="15">
        <v>2026</v>
      </c>
      <c r="AB198" s="15">
        <v>1</v>
      </c>
      <c r="AC198" s="15">
        <v>3</v>
      </c>
      <c r="AD198" s="15">
        <v>2409014</v>
      </c>
      <c r="AE198" s="15" t="s">
        <v>108</v>
      </c>
      <c r="AF198" s="15">
        <v>240901400</v>
      </c>
      <c r="AG198" s="15" t="s">
        <v>563</v>
      </c>
      <c r="AH198" s="15">
        <v>1</v>
      </c>
      <c r="AI198" s="15">
        <v>11</v>
      </c>
      <c r="AJ198" s="15" t="s">
        <v>558</v>
      </c>
      <c r="AK198" s="15" t="s">
        <v>326</v>
      </c>
      <c r="AL198" s="15" t="s">
        <v>435</v>
      </c>
      <c r="AM198" s="13">
        <v>123225</v>
      </c>
      <c r="AN198" s="15" t="s">
        <v>2007</v>
      </c>
      <c r="AO198" s="15" t="s">
        <v>60</v>
      </c>
      <c r="AP198" s="15" t="str">
        <f>VLOOKUP(AO198,'[1]Conceptos por ambito'!B$11:C$3075,2,0)</f>
        <v xml:space="preserve">SERVICIOS PRESTADOS A LAS EMPRESAS Y SERVICIOS DE PRODUCCION </v>
      </c>
      <c r="AQ198" s="15">
        <v>91119</v>
      </c>
      <c r="AR198" s="15" t="s">
        <v>340</v>
      </c>
      <c r="AS198" s="15" t="s">
        <v>1688</v>
      </c>
      <c r="AT198" s="19">
        <v>62500000</v>
      </c>
    </row>
    <row r="199" spans="1:46" s="11" customFormat="1" ht="15" x14ac:dyDescent="0.25">
      <c r="A199" s="16" t="s">
        <v>2035</v>
      </c>
      <c r="B199" s="17" t="s">
        <v>525</v>
      </c>
      <c r="C199" s="15" t="s">
        <v>526</v>
      </c>
      <c r="D199" s="15" t="s">
        <v>527</v>
      </c>
      <c r="E199" s="14">
        <v>24</v>
      </c>
      <c r="F199" s="15" t="s">
        <v>444</v>
      </c>
      <c r="G199" s="15">
        <v>2409</v>
      </c>
      <c r="H199" s="15" t="s">
        <v>528</v>
      </c>
      <c r="I199" s="14">
        <v>1</v>
      </c>
      <c r="J199" s="15" t="s">
        <v>47</v>
      </c>
      <c r="K199" s="15">
        <v>2409</v>
      </c>
      <c r="L199" s="15" t="s">
        <v>529</v>
      </c>
      <c r="M199" s="15">
        <v>80010005</v>
      </c>
      <c r="N199" s="15" t="s">
        <v>426</v>
      </c>
      <c r="O199" s="15">
        <v>74.510000000000005</v>
      </c>
      <c r="P199" s="15">
        <v>74.010000000000005</v>
      </c>
      <c r="Q199" s="15" t="s">
        <v>554</v>
      </c>
      <c r="R199" s="15" t="s">
        <v>555</v>
      </c>
      <c r="S199" s="15">
        <v>240901400</v>
      </c>
      <c r="T199" s="15" t="s">
        <v>556</v>
      </c>
      <c r="U199" s="15">
        <v>1</v>
      </c>
      <c r="V199" s="15">
        <v>1</v>
      </c>
      <c r="W199" s="13">
        <v>202500000041521</v>
      </c>
      <c r="X199" s="14" t="str">
        <f t="shared" si="2"/>
        <v>41521</v>
      </c>
      <c r="Y199" s="15" t="s">
        <v>533</v>
      </c>
      <c r="Z199" s="15">
        <v>2026</v>
      </c>
      <c r="AA199" s="15">
        <v>2026</v>
      </c>
      <c r="AB199" s="15">
        <v>1</v>
      </c>
      <c r="AC199" s="15">
        <v>3</v>
      </c>
      <c r="AD199" s="15">
        <v>2409014</v>
      </c>
      <c r="AE199" s="15" t="s">
        <v>108</v>
      </c>
      <c r="AF199" s="15">
        <v>240901400</v>
      </c>
      <c r="AG199" s="15" t="s">
        <v>563</v>
      </c>
      <c r="AH199" s="15">
        <v>1</v>
      </c>
      <c r="AI199" s="15">
        <v>12</v>
      </c>
      <c r="AJ199" s="15" t="s">
        <v>559</v>
      </c>
      <c r="AK199" s="15" t="s">
        <v>326</v>
      </c>
      <c r="AL199" s="15" t="s">
        <v>435</v>
      </c>
      <c r="AM199" s="13">
        <v>123225</v>
      </c>
      <c r="AN199" s="15" t="s">
        <v>2007</v>
      </c>
      <c r="AO199" s="15" t="s">
        <v>60</v>
      </c>
      <c r="AP199" s="15" t="str">
        <f>VLOOKUP(AO199,'[1]Conceptos por ambito'!B$11:C$3075,2,0)</f>
        <v xml:space="preserve">SERVICIOS PRESTADOS A LAS EMPRESAS Y SERVICIOS DE PRODUCCION </v>
      </c>
      <c r="AQ199" s="15">
        <v>91119</v>
      </c>
      <c r="AR199" s="15" t="s">
        <v>340</v>
      </c>
      <c r="AS199" s="15" t="s">
        <v>1689</v>
      </c>
      <c r="AT199" s="19">
        <v>62500000</v>
      </c>
    </row>
    <row r="200" spans="1:46" s="11" customFormat="1" ht="15" x14ac:dyDescent="0.25">
      <c r="A200" s="16" t="s">
        <v>2035</v>
      </c>
      <c r="B200" s="17" t="s">
        <v>525</v>
      </c>
      <c r="C200" s="15" t="s">
        <v>526</v>
      </c>
      <c r="D200" s="15" t="s">
        <v>527</v>
      </c>
      <c r="E200" s="14">
        <v>24</v>
      </c>
      <c r="F200" s="15" t="s">
        <v>444</v>
      </c>
      <c r="G200" s="15">
        <v>2409</v>
      </c>
      <c r="H200" s="15" t="s">
        <v>528</v>
      </c>
      <c r="I200" s="14">
        <v>1</v>
      </c>
      <c r="J200" s="15" t="s">
        <v>47</v>
      </c>
      <c r="K200" s="15">
        <v>2409</v>
      </c>
      <c r="L200" s="15" t="s">
        <v>529</v>
      </c>
      <c r="M200" s="15">
        <v>80010005</v>
      </c>
      <c r="N200" s="15" t="s">
        <v>426</v>
      </c>
      <c r="O200" s="15">
        <v>74.510000000000005</v>
      </c>
      <c r="P200" s="15">
        <v>74.010000000000005</v>
      </c>
      <c r="Q200" s="15" t="s">
        <v>554</v>
      </c>
      <c r="R200" s="15" t="s">
        <v>555</v>
      </c>
      <c r="S200" s="15">
        <v>240901400</v>
      </c>
      <c r="T200" s="15" t="s">
        <v>556</v>
      </c>
      <c r="U200" s="15">
        <v>1</v>
      </c>
      <c r="V200" s="15">
        <v>1</v>
      </c>
      <c r="W200" s="13">
        <v>202500000041521</v>
      </c>
      <c r="X200" s="14" t="str">
        <f t="shared" si="2"/>
        <v>41521</v>
      </c>
      <c r="Y200" s="15" t="s">
        <v>533</v>
      </c>
      <c r="Z200" s="15">
        <v>2026</v>
      </c>
      <c r="AA200" s="15">
        <v>2026</v>
      </c>
      <c r="AB200" s="15">
        <v>1</v>
      </c>
      <c r="AC200" s="15">
        <v>3</v>
      </c>
      <c r="AD200" s="15">
        <v>2409014</v>
      </c>
      <c r="AE200" s="15" t="s">
        <v>108</v>
      </c>
      <c r="AF200" s="15">
        <v>240901400</v>
      </c>
      <c r="AG200" s="15" t="s">
        <v>563</v>
      </c>
      <c r="AH200" s="15">
        <v>1</v>
      </c>
      <c r="AI200" s="15">
        <v>13</v>
      </c>
      <c r="AJ200" s="15" t="s">
        <v>560</v>
      </c>
      <c r="AK200" s="15" t="s">
        <v>326</v>
      </c>
      <c r="AL200" s="15" t="s">
        <v>435</v>
      </c>
      <c r="AM200" s="13">
        <v>123225</v>
      </c>
      <c r="AN200" s="15" t="s">
        <v>2007</v>
      </c>
      <c r="AO200" s="15" t="s">
        <v>60</v>
      </c>
      <c r="AP200" s="15" t="str">
        <f>VLOOKUP(AO200,'[1]Conceptos por ambito'!B$11:C$3075,2,0)</f>
        <v xml:space="preserve">SERVICIOS PRESTADOS A LAS EMPRESAS Y SERVICIOS DE PRODUCCION </v>
      </c>
      <c r="AQ200" s="15">
        <v>91119</v>
      </c>
      <c r="AR200" s="15" t="s">
        <v>340</v>
      </c>
      <c r="AS200" s="15" t="s">
        <v>1690</v>
      </c>
      <c r="AT200" s="19">
        <v>62500000</v>
      </c>
    </row>
    <row r="201" spans="1:46" s="11" customFormat="1" ht="15" x14ac:dyDescent="0.25">
      <c r="A201" s="16" t="s">
        <v>2035</v>
      </c>
      <c r="B201" s="17" t="s">
        <v>525</v>
      </c>
      <c r="C201" s="15" t="s">
        <v>526</v>
      </c>
      <c r="D201" s="15" t="s">
        <v>527</v>
      </c>
      <c r="E201" s="14">
        <v>24</v>
      </c>
      <c r="F201" s="15" t="s">
        <v>444</v>
      </c>
      <c r="G201" s="15">
        <v>2409</v>
      </c>
      <c r="H201" s="15" t="s">
        <v>528</v>
      </c>
      <c r="I201" s="14">
        <v>1</v>
      </c>
      <c r="J201" s="15" t="s">
        <v>47</v>
      </c>
      <c r="K201" s="15">
        <v>2409</v>
      </c>
      <c r="L201" s="15" t="s">
        <v>561</v>
      </c>
      <c r="M201" s="15">
        <v>80010005</v>
      </c>
      <c r="N201" s="15" t="s">
        <v>426</v>
      </c>
      <c r="O201" s="15">
        <v>74.510000000000005</v>
      </c>
      <c r="P201" s="15">
        <v>74.010000000000005</v>
      </c>
      <c r="Q201" s="15" t="s">
        <v>562</v>
      </c>
      <c r="R201" s="15" t="s">
        <v>108</v>
      </c>
      <c r="S201" s="15">
        <v>240905900</v>
      </c>
      <c r="T201" s="15" t="s">
        <v>563</v>
      </c>
      <c r="U201" s="15">
        <v>2</v>
      </c>
      <c r="V201" s="15">
        <v>1</v>
      </c>
      <c r="W201" s="13">
        <v>202500000041528</v>
      </c>
      <c r="X201" s="14" t="str">
        <f t="shared" si="2"/>
        <v>41528</v>
      </c>
      <c r="Y201" s="15" t="s">
        <v>564</v>
      </c>
      <c r="Z201" s="15">
        <v>2026</v>
      </c>
      <c r="AA201" s="15">
        <v>2026</v>
      </c>
      <c r="AB201" s="15">
        <v>1</v>
      </c>
      <c r="AC201" s="15">
        <v>1</v>
      </c>
      <c r="AD201" s="15">
        <v>2409059</v>
      </c>
      <c r="AE201" s="15" t="s">
        <v>555</v>
      </c>
      <c r="AF201" s="15">
        <v>240905900</v>
      </c>
      <c r="AG201" s="15" t="s">
        <v>556</v>
      </c>
      <c r="AH201" s="15">
        <v>1</v>
      </c>
      <c r="AI201" s="18" t="s">
        <v>321</v>
      </c>
      <c r="AJ201" s="15" t="s">
        <v>565</v>
      </c>
      <c r="AK201" s="15" t="s">
        <v>326</v>
      </c>
      <c r="AL201" s="15" t="s">
        <v>435</v>
      </c>
      <c r="AM201" s="13">
        <v>123225</v>
      </c>
      <c r="AN201" s="15" t="s">
        <v>2007</v>
      </c>
      <c r="AO201" s="15" t="s">
        <v>60</v>
      </c>
      <c r="AP201" s="15" t="str">
        <f>VLOOKUP(AO201,'[1]Conceptos por ambito'!B$11:C$3075,2,0)</f>
        <v xml:space="preserve">SERVICIOS PRESTADOS A LAS EMPRESAS Y SERVICIOS DE PRODUCCION </v>
      </c>
      <c r="AQ201" s="15">
        <v>91119</v>
      </c>
      <c r="AR201" s="15" t="s">
        <v>340</v>
      </c>
      <c r="AS201" s="15" t="s">
        <v>1691</v>
      </c>
      <c r="AT201" s="19">
        <v>112500000</v>
      </c>
    </row>
    <row r="202" spans="1:46" s="11" customFormat="1" ht="15" x14ac:dyDescent="0.25">
      <c r="A202" s="16" t="s">
        <v>2035</v>
      </c>
      <c r="B202" s="17" t="s">
        <v>525</v>
      </c>
      <c r="C202" s="15" t="s">
        <v>526</v>
      </c>
      <c r="D202" s="15" t="s">
        <v>527</v>
      </c>
      <c r="E202" s="14">
        <v>24</v>
      </c>
      <c r="F202" s="15" t="s">
        <v>444</v>
      </c>
      <c r="G202" s="15">
        <v>2409</v>
      </c>
      <c r="H202" s="15" t="s">
        <v>528</v>
      </c>
      <c r="I202" s="14">
        <v>1</v>
      </c>
      <c r="J202" s="15" t="s">
        <v>47</v>
      </c>
      <c r="K202" s="15">
        <v>2409</v>
      </c>
      <c r="L202" s="15" t="s">
        <v>561</v>
      </c>
      <c r="M202" s="15">
        <v>80010005</v>
      </c>
      <c r="N202" s="15" t="s">
        <v>426</v>
      </c>
      <c r="O202" s="15">
        <v>74.510000000000005</v>
      </c>
      <c r="P202" s="15">
        <v>74.010000000000005</v>
      </c>
      <c r="Q202" s="15" t="s">
        <v>562</v>
      </c>
      <c r="R202" s="15" t="s">
        <v>108</v>
      </c>
      <c r="S202" s="15">
        <v>240905900</v>
      </c>
      <c r="T202" s="15" t="s">
        <v>563</v>
      </c>
      <c r="U202" s="15">
        <v>2</v>
      </c>
      <c r="V202" s="15">
        <v>1</v>
      </c>
      <c r="W202" s="13">
        <v>202500000041528</v>
      </c>
      <c r="X202" s="14" t="str">
        <f t="shared" si="2"/>
        <v>41528</v>
      </c>
      <c r="Y202" s="15" t="s">
        <v>564</v>
      </c>
      <c r="Z202" s="15">
        <v>2026</v>
      </c>
      <c r="AA202" s="15">
        <v>2026</v>
      </c>
      <c r="AB202" s="15">
        <v>1</v>
      </c>
      <c r="AC202" s="15">
        <v>1</v>
      </c>
      <c r="AD202" s="15">
        <v>2409059</v>
      </c>
      <c r="AE202" s="15" t="s">
        <v>555</v>
      </c>
      <c r="AF202" s="15">
        <v>240905900</v>
      </c>
      <c r="AG202" s="15" t="s">
        <v>556</v>
      </c>
      <c r="AH202" s="15">
        <v>1</v>
      </c>
      <c r="AI202" s="18" t="s">
        <v>324</v>
      </c>
      <c r="AJ202" s="15" t="s">
        <v>566</v>
      </c>
      <c r="AK202" s="15" t="s">
        <v>326</v>
      </c>
      <c r="AL202" s="15" t="s">
        <v>435</v>
      </c>
      <c r="AM202" s="13">
        <v>123225</v>
      </c>
      <c r="AN202" s="15" t="s">
        <v>2007</v>
      </c>
      <c r="AO202" s="15" t="s">
        <v>60</v>
      </c>
      <c r="AP202" s="15" t="str">
        <f>VLOOKUP(AO202,'[1]Conceptos por ambito'!B$11:C$3075,2,0)</f>
        <v xml:space="preserve">SERVICIOS PRESTADOS A LAS EMPRESAS Y SERVICIOS DE PRODUCCION </v>
      </c>
      <c r="AQ202" s="15">
        <v>91119</v>
      </c>
      <c r="AR202" s="15" t="s">
        <v>340</v>
      </c>
      <c r="AS202" s="15" t="s">
        <v>1692</v>
      </c>
      <c r="AT202" s="19">
        <v>112500000</v>
      </c>
    </row>
    <row r="203" spans="1:46" s="11" customFormat="1" ht="15" x14ac:dyDescent="0.25">
      <c r="A203" s="16" t="s">
        <v>2035</v>
      </c>
      <c r="B203" s="17" t="s">
        <v>525</v>
      </c>
      <c r="C203" s="15" t="s">
        <v>526</v>
      </c>
      <c r="D203" s="15" t="s">
        <v>527</v>
      </c>
      <c r="E203" s="14">
        <v>24</v>
      </c>
      <c r="F203" s="15" t="s">
        <v>444</v>
      </c>
      <c r="G203" s="15">
        <v>2409</v>
      </c>
      <c r="H203" s="15" t="s">
        <v>528</v>
      </c>
      <c r="I203" s="14">
        <v>1</v>
      </c>
      <c r="J203" s="15" t="s">
        <v>47</v>
      </c>
      <c r="K203" s="15">
        <v>2409</v>
      </c>
      <c r="L203" s="15" t="s">
        <v>561</v>
      </c>
      <c r="M203" s="15">
        <v>80010005</v>
      </c>
      <c r="N203" s="15" t="s">
        <v>426</v>
      </c>
      <c r="O203" s="15">
        <v>74.510000000000005</v>
      </c>
      <c r="P203" s="15">
        <v>74.010000000000005</v>
      </c>
      <c r="Q203" s="15" t="s">
        <v>562</v>
      </c>
      <c r="R203" s="15" t="s">
        <v>108</v>
      </c>
      <c r="S203" s="15">
        <v>240905900</v>
      </c>
      <c r="T203" s="15" t="s">
        <v>563</v>
      </c>
      <c r="U203" s="15">
        <v>2</v>
      </c>
      <c r="V203" s="15">
        <v>1</v>
      </c>
      <c r="W203" s="13">
        <v>202500000041528</v>
      </c>
      <c r="X203" s="14" t="str">
        <f t="shared" si="2"/>
        <v>41528</v>
      </c>
      <c r="Y203" s="15" t="s">
        <v>564</v>
      </c>
      <c r="Z203" s="15">
        <v>2026</v>
      </c>
      <c r="AA203" s="15">
        <v>2026</v>
      </c>
      <c r="AB203" s="15">
        <v>1</v>
      </c>
      <c r="AC203" s="15">
        <v>1</v>
      </c>
      <c r="AD203" s="15">
        <v>2409059</v>
      </c>
      <c r="AE203" s="15" t="s">
        <v>555</v>
      </c>
      <c r="AF203" s="15">
        <v>240905900</v>
      </c>
      <c r="AG203" s="15" t="s">
        <v>556</v>
      </c>
      <c r="AH203" s="15">
        <v>1</v>
      </c>
      <c r="AI203" s="18" t="s">
        <v>394</v>
      </c>
      <c r="AJ203" s="15" t="s">
        <v>567</v>
      </c>
      <c r="AK203" s="15" t="s">
        <v>326</v>
      </c>
      <c r="AL203" s="15" t="s">
        <v>435</v>
      </c>
      <c r="AM203" s="13">
        <v>123225</v>
      </c>
      <c r="AN203" s="15" t="s">
        <v>2007</v>
      </c>
      <c r="AO203" s="15" t="s">
        <v>60</v>
      </c>
      <c r="AP203" s="15" t="str">
        <f>VLOOKUP(AO203,'[1]Conceptos por ambito'!B$11:C$3075,2,0)</f>
        <v xml:space="preserve">SERVICIOS PRESTADOS A LAS EMPRESAS Y SERVICIOS DE PRODUCCION </v>
      </c>
      <c r="AQ203" s="15">
        <v>91119</v>
      </c>
      <c r="AR203" s="15" t="s">
        <v>340</v>
      </c>
      <c r="AS203" s="15" t="s">
        <v>1693</v>
      </c>
      <c r="AT203" s="19">
        <v>112500000</v>
      </c>
    </row>
    <row r="204" spans="1:46" s="11" customFormat="1" ht="15" x14ac:dyDescent="0.25">
      <c r="A204" s="16" t="s">
        <v>2035</v>
      </c>
      <c r="B204" s="17" t="s">
        <v>525</v>
      </c>
      <c r="C204" s="15" t="s">
        <v>526</v>
      </c>
      <c r="D204" s="15" t="s">
        <v>527</v>
      </c>
      <c r="E204" s="14">
        <v>24</v>
      </c>
      <c r="F204" s="15" t="s">
        <v>444</v>
      </c>
      <c r="G204" s="15">
        <v>2409</v>
      </c>
      <c r="H204" s="15" t="s">
        <v>528</v>
      </c>
      <c r="I204" s="14">
        <v>1</v>
      </c>
      <c r="J204" s="15" t="s">
        <v>47</v>
      </c>
      <c r="K204" s="15">
        <v>2409</v>
      </c>
      <c r="L204" s="15" t="s">
        <v>561</v>
      </c>
      <c r="M204" s="15">
        <v>80010005</v>
      </c>
      <c r="N204" s="15" t="s">
        <v>426</v>
      </c>
      <c r="O204" s="15">
        <v>74.510000000000005</v>
      </c>
      <c r="P204" s="15">
        <v>74.010000000000005</v>
      </c>
      <c r="Q204" s="15" t="s">
        <v>562</v>
      </c>
      <c r="R204" s="15" t="s">
        <v>108</v>
      </c>
      <c r="S204" s="15">
        <v>240905900</v>
      </c>
      <c r="T204" s="15" t="s">
        <v>563</v>
      </c>
      <c r="U204" s="15">
        <v>2</v>
      </c>
      <c r="V204" s="15">
        <v>1</v>
      </c>
      <c r="W204" s="13">
        <v>202500000041528</v>
      </c>
      <c r="X204" s="14" t="str">
        <f t="shared" si="2"/>
        <v>41528</v>
      </c>
      <c r="Y204" s="15" t="s">
        <v>564</v>
      </c>
      <c r="Z204" s="15">
        <v>2026</v>
      </c>
      <c r="AA204" s="15">
        <v>2026</v>
      </c>
      <c r="AB204" s="15">
        <v>1</v>
      </c>
      <c r="AC204" s="15">
        <v>1</v>
      </c>
      <c r="AD204" s="15">
        <v>2409059</v>
      </c>
      <c r="AE204" s="15" t="s">
        <v>555</v>
      </c>
      <c r="AF204" s="15">
        <v>240905900</v>
      </c>
      <c r="AG204" s="15" t="s">
        <v>556</v>
      </c>
      <c r="AH204" s="15">
        <v>1</v>
      </c>
      <c r="AI204" s="18" t="s">
        <v>396</v>
      </c>
      <c r="AJ204" s="15" t="s">
        <v>568</v>
      </c>
      <c r="AK204" s="15" t="s">
        <v>326</v>
      </c>
      <c r="AL204" s="15" t="s">
        <v>435</v>
      </c>
      <c r="AM204" s="13">
        <v>123225</v>
      </c>
      <c r="AN204" s="15" t="s">
        <v>2007</v>
      </c>
      <c r="AO204" s="15" t="s">
        <v>60</v>
      </c>
      <c r="AP204" s="15" t="str">
        <f>VLOOKUP(AO204,'[1]Conceptos por ambito'!B$11:C$3075,2,0)</f>
        <v xml:space="preserve">SERVICIOS PRESTADOS A LAS EMPRESAS Y SERVICIOS DE PRODUCCION </v>
      </c>
      <c r="AQ204" s="15">
        <v>91119</v>
      </c>
      <c r="AR204" s="15" t="s">
        <v>340</v>
      </c>
      <c r="AS204" s="15" t="s">
        <v>1694</v>
      </c>
      <c r="AT204" s="19">
        <v>79036620</v>
      </c>
    </row>
    <row r="205" spans="1:46" s="11" customFormat="1" ht="15" x14ac:dyDescent="0.25">
      <c r="A205" s="16" t="s">
        <v>2036</v>
      </c>
      <c r="B205" s="17" t="s">
        <v>569</v>
      </c>
      <c r="C205" s="15" t="s">
        <v>570</v>
      </c>
      <c r="D205" s="15" t="s">
        <v>571</v>
      </c>
      <c r="E205" s="14">
        <v>23</v>
      </c>
      <c r="F205" s="15" t="s">
        <v>572</v>
      </c>
      <c r="G205" s="15">
        <v>2302</v>
      </c>
      <c r="H205" s="15" t="s">
        <v>573</v>
      </c>
      <c r="I205" s="14">
        <v>1</v>
      </c>
      <c r="J205" s="15" t="s">
        <v>101</v>
      </c>
      <c r="K205" s="15">
        <v>2301</v>
      </c>
      <c r="L205" s="15" t="s">
        <v>574</v>
      </c>
      <c r="M205" s="15">
        <v>290030001</v>
      </c>
      <c r="N205" s="15" t="s">
        <v>575</v>
      </c>
      <c r="O205" s="15">
        <v>80</v>
      </c>
      <c r="P205" s="15">
        <v>76</v>
      </c>
      <c r="Q205" s="15" t="s">
        <v>576</v>
      </c>
      <c r="R205" s="15" t="s">
        <v>577</v>
      </c>
      <c r="S205" s="15">
        <v>230107600</v>
      </c>
      <c r="T205" s="15" t="s">
        <v>577</v>
      </c>
      <c r="U205" s="15">
        <v>12</v>
      </c>
      <c r="V205" s="15">
        <v>4</v>
      </c>
      <c r="W205" s="13">
        <v>202400000004780</v>
      </c>
      <c r="X205" s="14" t="str">
        <f t="shared" si="2"/>
        <v>04780</v>
      </c>
      <c r="Y205" s="15" t="s">
        <v>578</v>
      </c>
      <c r="Z205" s="15">
        <v>2026</v>
      </c>
      <c r="AA205" s="15">
        <v>2027</v>
      </c>
      <c r="AB205" s="15">
        <v>2</v>
      </c>
      <c r="AC205" s="15">
        <v>1</v>
      </c>
      <c r="AD205" s="15">
        <v>2301076</v>
      </c>
      <c r="AE205" s="15" t="s">
        <v>579</v>
      </c>
      <c r="AF205" s="15">
        <v>230107600</v>
      </c>
      <c r="AG205" s="15" t="s">
        <v>577</v>
      </c>
      <c r="AH205" s="15">
        <v>12</v>
      </c>
      <c r="AI205" s="18" t="s">
        <v>321</v>
      </c>
      <c r="AJ205" s="15" t="s">
        <v>580</v>
      </c>
      <c r="AK205" s="15" t="s">
        <v>326</v>
      </c>
      <c r="AL205" s="15" t="s">
        <v>435</v>
      </c>
      <c r="AM205" s="13">
        <v>121000</v>
      </c>
      <c r="AN205" s="15" t="s">
        <v>725</v>
      </c>
      <c r="AO205" s="15" t="s">
        <v>60</v>
      </c>
      <c r="AP205" s="15" t="str">
        <f>VLOOKUP(AO205,'[1]Conceptos por ambito'!B$11:C$3075,2,0)</f>
        <v xml:space="preserve">SERVICIOS PRESTADOS A LAS EMPRESAS Y SERVICIOS DE PRODUCCION </v>
      </c>
      <c r="AQ205" s="15">
        <v>83132</v>
      </c>
      <c r="AR205" s="15" t="s">
        <v>1479</v>
      </c>
      <c r="AS205" s="15" t="s">
        <v>1695</v>
      </c>
      <c r="AT205" s="19">
        <v>29000000</v>
      </c>
    </row>
    <row r="206" spans="1:46" s="11" customFormat="1" ht="15" x14ac:dyDescent="0.25">
      <c r="A206" s="16" t="s">
        <v>2036</v>
      </c>
      <c r="B206" s="17" t="s">
        <v>569</v>
      </c>
      <c r="C206" s="15" t="s">
        <v>570</v>
      </c>
      <c r="D206" s="15" t="s">
        <v>571</v>
      </c>
      <c r="E206" s="14">
        <v>23</v>
      </c>
      <c r="F206" s="15" t="s">
        <v>572</v>
      </c>
      <c r="G206" s="15">
        <v>2302</v>
      </c>
      <c r="H206" s="15" t="s">
        <v>573</v>
      </c>
      <c r="I206" s="14">
        <v>1</v>
      </c>
      <c r="J206" s="15" t="s">
        <v>101</v>
      </c>
      <c r="K206" s="15">
        <v>2301</v>
      </c>
      <c r="L206" s="15" t="s">
        <v>574</v>
      </c>
      <c r="M206" s="15">
        <v>290030001</v>
      </c>
      <c r="N206" s="15" t="s">
        <v>575</v>
      </c>
      <c r="O206" s="15">
        <v>80</v>
      </c>
      <c r="P206" s="15">
        <v>76</v>
      </c>
      <c r="Q206" s="15" t="s">
        <v>576</v>
      </c>
      <c r="R206" s="15" t="s">
        <v>577</v>
      </c>
      <c r="S206" s="15">
        <v>230107600</v>
      </c>
      <c r="T206" s="15" t="s">
        <v>577</v>
      </c>
      <c r="U206" s="15">
        <v>12</v>
      </c>
      <c r="V206" s="15">
        <v>4</v>
      </c>
      <c r="W206" s="13">
        <v>202400000004780</v>
      </c>
      <c r="X206" s="14" t="str">
        <f t="shared" si="2"/>
        <v>04780</v>
      </c>
      <c r="Y206" s="15" t="s">
        <v>578</v>
      </c>
      <c r="Z206" s="15">
        <v>2026</v>
      </c>
      <c r="AA206" s="15">
        <v>2027</v>
      </c>
      <c r="AB206" s="15">
        <v>2</v>
      </c>
      <c r="AC206" s="15">
        <v>1</v>
      </c>
      <c r="AD206" s="15">
        <v>2301076</v>
      </c>
      <c r="AE206" s="15" t="s">
        <v>579</v>
      </c>
      <c r="AF206" s="15">
        <v>230107600</v>
      </c>
      <c r="AG206" s="15" t="s">
        <v>577</v>
      </c>
      <c r="AH206" s="15">
        <v>12</v>
      </c>
      <c r="AI206" s="18" t="s">
        <v>324</v>
      </c>
      <c r="AJ206" s="15" t="s">
        <v>581</v>
      </c>
      <c r="AK206" s="15" t="s">
        <v>326</v>
      </c>
      <c r="AL206" s="15" t="s">
        <v>435</v>
      </c>
      <c r="AM206" s="13">
        <v>121000</v>
      </c>
      <c r="AN206" s="15" t="s">
        <v>725</v>
      </c>
      <c r="AO206" s="15" t="s">
        <v>60</v>
      </c>
      <c r="AP206" s="15" t="str">
        <f>VLOOKUP(AO206,'[1]Conceptos por ambito'!B$11:C$3075,2,0)</f>
        <v xml:space="preserve">SERVICIOS PRESTADOS A LAS EMPRESAS Y SERVICIOS DE PRODUCCION </v>
      </c>
      <c r="AQ206" s="15">
        <v>83132</v>
      </c>
      <c r="AR206" s="15" t="s">
        <v>1479</v>
      </c>
      <c r="AS206" s="15" t="s">
        <v>1696</v>
      </c>
      <c r="AT206" s="19">
        <v>16000000</v>
      </c>
    </row>
    <row r="207" spans="1:46" s="11" customFormat="1" ht="15" x14ac:dyDescent="0.25">
      <c r="A207" s="16" t="s">
        <v>2036</v>
      </c>
      <c r="B207" s="17" t="s">
        <v>569</v>
      </c>
      <c r="C207" s="15" t="s">
        <v>570</v>
      </c>
      <c r="D207" s="15" t="s">
        <v>571</v>
      </c>
      <c r="E207" s="14">
        <v>23</v>
      </c>
      <c r="F207" s="15" t="s">
        <v>572</v>
      </c>
      <c r="G207" s="15">
        <v>2302</v>
      </c>
      <c r="H207" s="15" t="s">
        <v>573</v>
      </c>
      <c r="I207" s="14">
        <v>1</v>
      </c>
      <c r="J207" s="15" t="s">
        <v>101</v>
      </c>
      <c r="K207" s="15">
        <v>2302</v>
      </c>
      <c r="L207" s="15" t="s">
        <v>574</v>
      </c>
      <c r="M207" s="15">
        <v>290030001</v>
      </c>
      <c r="N207" s="15" t="s">
        <v>575</v>
      </c>
      <c r="O207" s="15">
        <v>80</v>
      </c>
      <c r="P207" s="15">
        <v>76</v>
      </c>
      <c r="Q207" s="15" t="s">
        <v>582</v>
      </c>
      <c r="R207" s="15" t="s">
        <v>583</v>
      </c>
      <c r="S207" s="15">
        <v>230210100</v>
      </c>
      <c r="T207" s="15" t="s">
        <v>583</v>
      </c>
      <c r="U207" s="15">
        <v>4</v>
      </c>
      <c r="V207" s="15">
        <v>1</v>
      </c>
      <c r="W207" s="13">
        <v>202400000004804</v>
      </c>
      <c r="X207" s="14" t="str">
        <f t="shared" si="2"/>
        <v>04804</v>
      </c>
      <c r="Y207" s="15" t="s">
        <v>584</v>
      </c>
      <c r="Z207" s="15">
        <v>2026</v>
      </c>
      <c r="AA207" s="15">
        <v>2027</v>
      </c>
      <c r="AB207" s="15">
        <v>2</v>
      </c>
      <c r="AC207" s="15">
        <v>1</v>
      </c>
      <c r="AD207" s="15">
        <v>2302101</v>
      </c>
      <c r="AE207" s="15" t="s">
        <v>585</v>
      </c>
      <c r="AF207" s="15">
        <v>230210100</v>
      </c>
      <c r="AG207" s="15" t="s">
        <v>583</v>
      </c>
      <c r="AH207" s="15">
        <v>4</v>
      </c>
      <c r="AI207" s="18" t="s">
        <v>321</v>
      </c>
      <c r="AJ207" s="15" t="s">
        <v>586</v>
      </c>
      <c r="AK207" s="15" t="s">
        <v>326</v>
      </c>
      <c r="AL207" s="15" t="s">
        <v>435</v>
      </c>
      <c r="AM207" s="13">
        <v>121000</v>
      </c>
      <c r="AN207" s="15" t="s">
        <v>725</v>
      </c>
      <c r="AO207" s="15" t="s">
        <v>57</v>
      </c>
      <c r="AP207" s="15" t="str">
        <f>VLOOKUP(AO207,'[1]Conceptos por ambito'!B$11:C$3075,2,0)</f>
        <v>SERVICIOS PARA LA COMUNIDAD, SOCIALES Y PERSONALES</v>
      </c>
      <c r="AQ207" s="15">
        <v>83131</v>
      </c>
      <c r="AR207" s="15" t="s">
        <v>1480</v>
      </c>
      <c r="AS207" s="15" t="s">
        <v>1697</v>
      </c>
      <c r="AT207" s="19">
        <v>149000000</v>
      </c>
    </row>
    <row r="208" spans="1:46" s="11" customFormat="1" ht="15" x14ac:dyDescent="0.25">
      <c r="A208" s="16" t="s">
        <v>2036</v>
      </c>
      <c r="B208" s="17" t="s">
        <v>569</v>
      </c>
      <c r="C208" s="15" t="s">
        <v>570</v>
      </c>
      <c r="D208" s="15" t="s">
        <v>571</v>
      </c>
      <c r="E208" s="14">
        <v>23</v>
      </c>
      <c r="F208" s="15" t="s">
        <v>572</v>
      </c>
      <c r="G208" s="15">
        <v>2302</v>
      </c>
      <c r="H208" s="15" t="s">
        <v>573</v>
      </c>
      <c r="I208" s="14">
        <v>1</v>
      </c>
      <c r="J208" s="15" t="s">
        <v>101</v>
      </c>
      <c r="K208" s="15">
        <v>2302</v>
      </c>
      <c r="L208" s="15" t="s">
        <v>574</v>
      </c>
      <c r="M208" s="15">
        <v>290030001</v>
      </c>
      <c r="N208" s="15" t="s">
        <v>575</v>
      </c>
      <c r="O208" s="15">
        <v>80</v>
      </c>
      <c r="P208" s="15">
        <v>76</v>
      </c>
      <c r="Q208" s="15" t="s">
        <v>582</v>
      </c>
      <c r="R208" s="15" t="s">
        <v>583</v>
      </c>
      <c r="S208" s="15">
        <v>230210100</v>
      </c>
      <c r="T208" s="15" t="s">
        <v>583</v>
      </c>
      <c r="U208" s="15">
        <v>4</v>
      </c>
      <c r="V208" s="15">
        <v>1</v>
      </c>
      <c r="W208" s="13">
        <v>202400000004804</v>
      </c>
      <c r="X208" s="14" t="str">
        <f t="shared" si="2"/>
        <v>04804</v>
      </c>
      <c r="Y208" s="15" t="s">
        <v>584</v>
      </c>
      <c r="Z208" s="15">
        <v>2026</v>
      </c>
      <c r="AA208" s="15">
        <v>2027</v>
      </c>
      <c r="AB208" s="15">
        <v>2</v>
      </c>
      <c r="AC208" s="15">
        <v>1</v>
      </c>
      <c r="AD208" s="15">
        <v>2302101</v>
      </c>
      <c r="AE208" s="15" t="s">
        <v>585</v>
      </c>
      <c r="AF208" s="15">
        <v>230210100</v>
      </c>
      <c r="AG208" s="15" t="s">
        <v>583</v>
      </c>
      <c r="AH208" s="15">
        <v>4</v>
      </c>
      <c r="AI208" s="18" t="s">
        <v>324</v>
      </c>
      <c r="AJ208" s="15" t="s">
        <v>587</v>
      </c>
      <c r="AK208" s="15" t="s">
        <v>326</v>
      </c>
      <c r="AL208" s="15" t="s">
        <v>435</v>
      </c>
      <c r="AM208" s="13">
        <v>121000</v>
      </c>
      <c r="AN208" s="15" t="s">
        <v>725</v>
      </c>
      <c r="AO208" s="15" t="s">
        <v>60</v>
      </c>
      <c r="AP208" s="15" t="str">
        <f>VLOOKUP(AO208,'[1]Conceptos por ambito'!B$11:C$3075,2,0)</f>
        <v xml:space="preserve">SERVICIOS PRESTADOS A LAS EMPRESAS Y SERVICIOS DE PRODUCCION </v>
      </c>
      <c r="AQ208" s="15">
        <v>83131</v>
      </c>
      <c r="AR208" s="15" t="s">
        <v>1480</v>
      </c>
      <c r="AS208" s="15" t="s">
        <v>1698</v>
      </c>
      <c r="AT208" s="19">
        <v>28000000</v>
      </c>
    </row>
    <row r="209" spans="1:46" s="11" customFormat="1" ht="15" x14ac:dyDescent="0.25">
      <c r="A209" s="16" t="s">
        <v>2036</v>
      </c>
      <c r="B209" s="17" t="s">
        <v>569</v>
      </c>
      <c r="C209" s="15" t="s">
        <v>570</v>
      </c>
      <c r="D209" s="15" t="s">
        <v>571</v>
      </c>
      <c r="E209" s="14">
        <v>23</v>
      </c>
      <c r="F209" s="15" t="s">
        <v>572</v>
      </c>
      <c r="G209" s="15">
        <v>2302</v>
      </c>
      <c r="H209" s="15" t="s">
        <v>573</v>
      </c>
      <c r="I209" s="14">
        <v>1</v>
      </c>
      <c r="J209" s="15" t="s">
        <v>101</v>
      </c>
      <c r="K209" s="15">
        <v>2302</v>
      </c>
      <c r="L209" s="15" t="s">
        <v>574</v>
      </c>
      <c r="M209" s="15">
        <v>290030001</v>
      </c>
      <c r="N209" s="15" t="s">
        <v>575</v>
      </c>
      <c r="O209" s="15">
        <v>80</v>
      </c>
      <c r="P209" s="15">
        <v>76</v>
      </c>
      <c r="Q209" s="15" t="s">
        <v>588</v>
      </c>
      <c r="R209" s="15" t="s">
        <v>589</v>
      </c>
      <c r="S209" s="15">
        <v>230200700</v>
      </c>
      <c r="T209" s="15" t="s">
        <v>589</v>
      </c>
      <c r="U209" s="15">
        <v>1</v>
      </c>
      <c r="V209" s="15">
        <v>0.25</v>
      </c>
      <c r="W209" s="13">
        <v>202400000004804</v>
      </c>
      <c r="X209" s="14" t="str">
        <f t="shared" si="2"/>
        <v>04804</v>
      </c>
      <c r="Y209" s="15" t="s">
        <v>584</v>
      </c>
      <c r="Z209" s="15">
        <v>2026</v>
      </c>
      <c r="AA209" s="15">
        <v>2027</v>
      </c>
      <c r="AB209" s="15">
        <v>2</v>
      </c>
      <c r="AC209" s="15">
        <v>2</v>
      </c>
      <c r="AD209" s="15">
        <v>2302007</v>
      </c>
      <c r="AE209" s="15" t="s">
        <v>590</v>
      </c>
      <c r="AF209" s="15">
        <v>230200700</v>
      </c>
      <c r="AG209" s="15" t="s">
        <v>589</v>
      </c>
      <c r="AH209" s="15">
        <v>1</v>
      </c>
      <c r="AI209" s="18" t="s">
        <v>394</v>
      </c>
      <c r="AJ209" s="15" t="s">
        <v>591</v>
      </c>
      <c r="AK209" s="15" t="s">
        <v>326</v>
      </c>
      <c r="AL209" s="15" t="s">
        <v>435</v>
      </c>
      <c r="AM209" s="13">
        <v>121000</v>
      </c>
      <c r="AN209" s="15" t="s">
        <v>725</v>
      </c>
      <c r="AO209" s="15" t="s">
        <v>60</v>
      </c>
      <c r="AP209" s="15" t="str">
        <f>VLOOKUP(AO209,'[1]Conceptos por ambito'!B$11:C$3075,2,0)</f>
        <v xml:space="preserve">SERVICIOS PRESTADOS A LAS EMPRESAS Y SERVICIOS DE PRODUCCION </v>
      </c>
      <c r="AQ209" s="15">
        <v>83131</v>
      </c>
      <c r="AR209" s="15" t="s">
        <v>1480</v>
      </c>
      <c r="AS209" s="15" t="s">
        <v>1699</v>
      </c>
      <c r="AT209" s="19">
        <v>4000000</v>
      </c>
    </row>
    <row r="210" spans="1:46" s="11" customFormat="1" ht="15" x14ac:dyDescent="0.25">
      <c r="A210" s="16" t="s">
        <v>2036</v>
      </c>
      <c r="B210" s="17" t="s">
        <v>569</v>
      </c>
      <c r="C210" s="15" t="s">
        <v>570</v>
      </c>
      <c r="D210" s="15" t="s">
        <v>571</v>
      </c>
      <c r="E210" s="14">
        <v>23</v>
      </c>
      <c r="F210" s="15" t="s">
        <v>572</v>
      </c>
      <c r="G210" s="15">
        <v>2302</v>
      </c>
      <c r="H210" s="15" t="s">
        <v>573</v>
      </c>
      <c r="I210" s="14">
        <v>1</v>
      </c>
      <c r="J210" s="15" t="s">
        <v>101</v>
      </c>
      <c r="K210" s="15">
        <v>2302</v>
      </c>
      <c r="L210" s="15" t="s">
        <v>574</v>
      </c>
      <c r="M210" s="15">
        <v>290030001</v>
      </c>
      <c r="N210" s="15" t="s">
        <v>575</v>
      </c>
      <c r="O210" s="15">
        <v>80</v>
      </c>
      <c r="P210" s="15">
        <v>76</v>
      </c>
      <c r="Q210" s="15" t="s">
        <v>588</v>
      </c>
      <c r="R210" s="15" t="s">
        <v>589</v>
      </c>
      <c r="S210" s="15">
        <v>230200700</v>
      </c>
      <c r="T210" s="15" t="s">
        <v>589</v>
      </c>
      <c r="U210" s="15">
        <v>1</v>
      </c>
      <c r="V210" s="15">
        <v>0.25</v>
      </c>
      <c r="W210" s="13">
        <v>202400000004804</v>
      </c>
      <c r="X210" s="14" t="str">
        <f t="shared" si="2"/>
        <v>04804</v>
      </c>
      <c r="Y210" s="15" t="s">
        <v>584</v>
      </c>
      <c r="Z210" s="15">
        <v>2026</v>
      </c>
      <c r="AA210" s="15">
        <v>2027</v>
      </c>
      <c r="AB210" s="15">
        <v>2</v>
      </c>
      <c r="AC210" s="15">
        <v>2</v>
      </c>
      <c r="AD210" s="15">
        <v>2302007</v>
      </c>
      <c r="AE210" s="15" t="s">
        <v>590</v>
      </c>
      <c r="AF210" s="15">
        <v>230200700</v>
      </c>
      <c r="AG210" s="15" t="s">
        <v>589</v>
      </c>
      <c r="AH210" s="15">
        <v>1</v>
      </c>
      <c r="AI210" s="18" t="s">
        <v>396</v>
      </c>
      <c r="AJ210" s="15" t="s">
        <v>592</v>
      </c>
      <c r="AK210" s="15" t="s">
        <v>326</v>
      </c>
      <c r="AL210" s="15" t="s">
        <v>435</v>
      </c>
      <c r="AM210" s="13">
        <v>121000</v>
      </c>
      <c r="AN210" s="15" t="s">
        <v>725</v>
      </c>
      <c r="AO210" s="15" t="s">
        <v>60</v>
      </c>
      <c r="AP210" s="15" t="str">
        <f>VLOOKUP(AO210,'[1]Conceptos por ambito'!B$11:C$3075,2,0)</f>
        <v xml:space="preserve">SERVICIOS PRESTADOS A LAS EMPRESAS Y SERVICIOS DE PRODUCCION </v>
      </c>
      <c r="AQ210" s="15">
        <v>83131</v>
      </c>
      <c r="AR210" s="15" t="s">
        <v>1480</v>
      </c>
      <c r="AS210" s="15" t="s">
        <v>1700</v>
      </c>
      <c r="AT210" s="19">
        <v>1000000</v>
      </c>
    </row>
    <row r="211" spans="1:46" s="11" customFormat="1" ht="15" x14ac:dyDescent="0.25">
      <c r="A211" s="16" t="s">
        <v>2036</v>
      </c>
      <c r="B211" s="17" t="s">
        <v>569</v>
      </c>
      <c r="C211" s="15" t="s">
        <v>570</v>
      </c>
      <c r="D211" s="15" t="s">
        <v>571</v>
      </c>
      <c r="E211" s="14">
        <v>23</v>
      </c>
      <c r="F211" s="15" t="s">
        <v>572</v>
      </c>
      <c r="G211" s="15">
        <v>2302</v>
      </c>
      <c r="H211" s="15" t="s">
        <v>573</v>
      </c>
      <c r="I211" s="14">
        <v>1</v>
      </c>
      <c r="J211" s="15" t="s">
        <v>101</v>
      </c>
      <c r="K211" s="15">
        <v>2302</v>
      </c>
      <c r="L211" s="15" t="s">
        <v>574</v>
      </c>
      <c r="M211" s="15">
        <v>290030001</v>
      </c>
      <c r="N211" s="15" t="s">
        <v>575</v>
      </c>
      <c r="O211" s="15">
        <v>80</v>
      </c>
      <c r="P211" s="15">
        <v>76</v>
      </c>
      <c r="Q211" s="15" t="s">
        <v>593</v>
      </c>
      <c r="R211" s="15" t="s">
        <v>594</v>
      </c>
      <c r="S211" s="15">
        <v>230203300</v>
      </c>
      <c r="T211" s="15" t="s">
        <v>594</v>
      </c>
      <c r="U211" s="15">
        <v>500</v>
      </c>
      <c r="V211" s="15">
        <v>150</v>
      </c>
      <c r="W211" s="13">
        <v>202400000004804</v>
      </c>
      <c r="X211" s="14" t="str">
        <f t="shared" si="2"/>
        <v>04804</v>
      </c>
      <c r="Y211" s="15" t="s">
        <v>584</v>
      </c>
      <c r="Z211" s="15">
        <v>2026</v>
      </c>
      <c r="AA211" s="15">
        <v>2027</v>
      </c>
      <c r="AB211" s="15">
        <v>2</v>
      </c>
      <c r="AC211" s="15">
        <v>3</v>
      </c>
      <c r="AD211" s="15">
        <v>2302033</v>
      </c>
      <c r="AE211" s="15" t="s">
        <v>595</v>
      </c>
      <c r="AF211" s="15">
        <v>230203300</v>
      </c>
      <c r="AG211" s="15" t="s">
        <v>594</v>
      </c>
      <c r="AH211" s="15">
        <v>500</v>
      </c>
      <c r="AI211" s="18" t="s">
        <v>398</v>
      </c>
      <c r="AJ211" s="15" t="s">
        <v>596</v>
      </c>
      <c r="AK211" s="15" t="s">
        <v>326</v>
      </c>
      <c r="AL211" s="15" t="s">
        <v>435</v>
      </c>
      <c r="AM211" s="13">
        <v>121000</v>
      </c>
      <c r="AN211" s="15" t="s">
        <v>725</v>
      </c>
      <c r="AO211" s="15" t="s">
        <v>60</v>
      </c>
      <c r="AP211" s="15" t="str">
        <f>VLOOKUP(AO211,'[1]Conceptos por ambito'!B$11:C$3075,2,0)</f>
        <v xml:space="preserve">SERVICIOS PRESTADOS A LAS EMPRESAS Y SERVICIOS DE PRODUCCION </v>
      </c>
      <c r="AQ211" s="15">
        <v>83131</v>
      </c>
      <c r="AR211" s="15" t="s">
        <v>1480</v>
      </c>
      <c r="AS211" s="15" t="s">
        <v>1701</v>
      </c>
      <c r="AT211" s="19">
        <v>8000000</v>
      </c>
    </row>
    <row r="212" spans="1:46" s="11" customFormat="1" ht="15" x14ac:dyDescent="0.25">
      <c r="A212" s="16" t="s">
        <v>2036</v>
      </c>
      <c r="B212" s="17" t="s">
        <v>569</v>
      </c>
      <c r="C212" s="15" t="s">
        <v>570</v>
      </c>
      <c r="D212" s="15" t="s">
        <v>571</v>
      </c>
      <c r="E212" s="14">
        <v>23</v>
      </c>
      <c r="F212" s="15" t="s">
        <v>572</v>
      </c>
      <c r="G212" s="15">
        <v>2302</v>
      </c>
      <c r="H212" s="15" t="s">
        <v>573</v>
      </c>
      <c r="I212" s="14">
        <v>1</v>
      </c>
      <c r="J212" s="15" t="s">
        <v>101</v>
      </c>
      <c r="K212" s="15">
        <v>2302</v>
      </c>
      <c r="L212" s="15" t="s">
        <v>574</v>
      </c>
      <c r="M212" s="15">
        <v>290030001</v>
      </c>
      <c r="N212" s="15" t="s">
        <v>575</v>
      </c>
      <c r="O212" s="15">
        <v>80</v>
      </c>
      <c r="P212" s="15">
        <v>76</v>
      </c>
      <c r="Q212" s="15" t="s">
        <v>593</v>
      </c>
      <c r="R212" s="15" t="s">
        <v>594</v>
      </c>
      <c r="S212" s="15">
        <v>230203300</v>
      </c>
      <c r="T212" s="15" t="s">
        <v>594</v>
      </c>
      <c r="U212" s="15">
        <v>500</v>
      </c>
      <c r="V212" s="15">
        <v>150</v>
      </c>
      <c r="W212" s="13">
        <v>202400000004804</v>
      </c>
      <c r="X212" s="14" t="str">
        <f t="shared" si="2"/>
        <v>04804</v>
      </c>
      <c r="Y212" s="15" t="s">
        <v>584</v>
      </c>
      <c r="Z212" s="15">
        <v>2026</v>
      </c>
      <c r="AA212" s="15">
        <v>2027</v>
      </c>
      <c r="AB212" s="15">
        <v>2</v>
      </c>
      <c r="AC212" s="15">
        <v>3</v>
      </c>
      <c r="AD212" s="15">
        <v>2302033</v>
      </c>
      <c r="AE212" s="15" t="s">
        <v>595</v>
      </c>
      <c r="AF212" s="15">
        <v>230203300</v>
      </c>
      <c r="AG212" s="15" t="s">
        <v>594</v>
      </c>
      <c r="AH212" s="15">
        <v>500</v>
      </c>
      <c r="AI212" s="18" t="s">
        <v>410</v>
      </c>
      <c r="AJ212" s="15" t="s">
        <v>597</v>
      </c>
      <c r="AK212" s="15" t="s">
        <v>326</v>
      </c>
      <c r="AL212" s="15" t="s">
        <v>435</v>
      </c>
      <c r="AM212" s="13">
        <v>121000</v>
      </c>
      <c r="AN212" s="15" t="s">
        <v>725</v>
      </c>
      <c r="AO212" s="15" t="s">
        <v>60</v>
      </c>
      <c r="AP212" s="15" t="str">
        <f>VLOOKUP(AO212,'[1]Conceptos por ambito'!B$11:C$3075,2,0)</f>
        <v xml:space="preserve">SERVICIOS PRESTADOS A LAS EMPRESAS Y SERVICIOS DE PRODUCCION </v>
      </c>
      <c r="AQ212" s="15">
        <v>83131</v>
      </c>
      <c r="AR212" s="15" t="s">
        <v>1480</v>
      </c>
      <c r="AS212" s="15" t="s">
        <v>1702</v>
      </c>
      <c r="AT212" s="19">
        <v>5000000</v>
      </c>
    </row>
    <row r="213" spans="1:46" s="11" customFormat="1" ht="15" x14ac:dyDescent="0.25">
      <c r="A213" s="16" t="s">
        <v>2036</v>
      </c>
      <c r="B213" s="17" t="s">
        <v>569</v>
      </c>
      <c r="C213" s="15" t="s">
        <v>570</v>
      </c>
      <c r="D213" s="15" t="s">
        <v>571</v>
      </c>
      <c r="E213" s="14">
        <v>23</v>
      </c>
      <c r="F213" s="15" t="s">
        <v>572</v>
      </c>
      <c r="G213" s="15">
        <v>2302</v>
      </c>
      <c r="H213" s="15" t="s">
        <v>573</v>
      </c>
      <c r="I213" s="14">
        <v>1</v>
      </c>
      <c r="J213" s="15" t="s">
        <v>101</v>
      </c>
      <c r="K213" s="15">
        <v>2302</v>
      </c>
      <c r="L213" s="15" t="s">
        <v>574</v>
      </c>
      <c r="M213" s="15">
        <v>290030001</v>
      </c>
      <c r="N213" s="15" t="s">
        <v>575</v>
      </c>
      <c r="O213" s="15">
        <v>80</v>
      </c>
      <c r="P213" s="15">
        <v>76</v>
      </c>
      <c r="Q213" s="15" t="s">
        <v>598</v>
      </c>
      <c r="R213" s="15" t="s">
        <v>599</v>
      </c>
      <c r="S213" s="15">
        <v>230206800</v>
      </c>
      <c r="T213" s="15" t="s">
        <v>599</v>
      </c>
      <c r="U213" s="15">
        <v>6000</v>
      </c>
      <c r="V213" s="15">
        <v>2500</v>
      </c>
      <c r="W213" s="13">
        <v>202400000004804</v>
      </c>
      <c r="X213" s="14" t="str">
        <f t="shared" si="2"/>
        <v>04804</v>
      </c>
      <c r="Y213" s="15" t="s">
        <v>584</v>
      </c>
      <c r="Z213" s="15">
        <v>2026</v>
      </c>
      <c r="AA213" s="15">
        <v>2027</v>
      </c>
      <c r="AB213" s="15">
        <v>2</v>
      </c>
      <c r="AC213" s="15">
        <v>4</v>
      </c>
      <c r="AD213" s="15">
        <v>2302068</v>
      </c>
      <c r="AE213" s="15" t="s">
        <v>600</v>
      </c>
      <c r="AF213" s="15">
        <v>230206800</v>
      </c>
      <c r="AG213" s="15" t="s">
        <v>599</v>
      </c>
      <c r="AH213" s="15">
        <v>6000</v>
      </c>
      <c r="AI213" s="18" t="s">
        <v>412</v>
      </c>
      <c r="AJ213" s="15" t="s">
        <v>601</v>
      </c>
      <c r="AK213" s="15" t="s">
        <v>326</v>
      </c>
      <c r="AL213" s="15" t="s">
        <v>435</v>
      </c>
      <c r="AM213" s="13">
        <v>121000</v>
      </c>
      <c r="AN213" s="15" t="s">
        <v>725</v>
      </c>
      <c r="AO213" s="15" t="s">
        <v>60</v>
      </c>
      <c r="AP213" s="15" t="str">
        <f>VLOOKUP(AO213,'[1]Conceptos por ambito'!B$11:C$3075,2,0)</f>
        <v xml:space="preserve">SERVICIOS PRESTADOS A LAS EMPRESAS Y SERVICIOS DE PRODUCCION </v>
      </c>
      <c r="AQ213" s="15">
        <v>83131</v>
      </c>
      <c r="AR213" s="15" t="s">
        <v>1480</v>
      </c>
      <c r="AS213" s="15" t="s">
        <v>1703</v>
      </c>
      <c r="AT213" s="19">
        <v>50000000</v>
      </c>
    </row>
    <row r="214" spans="1:46" s="11" customFormat="1" ht="15" x14ac:dyDescent="0.25">
      <c r="A214" s="16" t="s">
        <v>2036</v>
      </c>
      <c r="B214" s="17" t="s">
        <v>569</v>
      </c>
      <c r="C214" s="15" t="s">
        <v>570</v>
      </c>
      <c r="D214" s="15" t="s">
        <v>571</v>
      </c>
      <c r="E214" s="14">
        <v>23</v>
      </c>
      <c r="F214" s="15" t="s">
        <v>572</v>
      </c>
      <c r="G214" s="15">
        <v>2302</v>
      </c>
      <c r="H214" s="15" t="s">
        <v>573</v>
      </c>
      <c r="I214" s="14">
        <v>1</v>
      </c>
      <c r="J214" s="15" t="s">
        <v>101</v>
      </c>
      <c r="K214" s="15">
        <v>2302</v>
      </c>
      <c r="L214" s="15" t="s">
        <v>574</v>
      </c>
      <c r="M214" s="15">
        <v>290030001</v>
      </c>
      <c r="N214" s="15" t="s">
        <v>575</v>
      </c>
      <c r="O214" s="15">
        <v>80</v>
      </c>
      <c r="P214" s="15">
        <v>76</v>
      </c>
      <c r="Q214" s="15" t="s">
        <v>598</v>
      </c>
      <c r="R214" s="15" t="s">
        <v>599</v>
      </c>
      <c r="S214" s="15">
        <v>230206800</v>
      </c>
      <c r="T214" s="15" t="s">
        <v>599</v>
      </c>
      <c r="U214" s="15">
        <v>6000</v>
      </c>
      <c r="V214" s="15">
        <v>2500</v>
      </c>
      <c r="W214" s="13">
        <v>202400000004804</v>
      </c>
      <c r="X214" s="14" t="str">
        <f t="shared" si="2"/>
        <v>04804</v>
      </c>
      <c r="Y214" s="15" t="s">
        <v>584</v>
      </c>
      <c r="Z214" s="15">
        <v>2026</v>
      </c>
      <c r="AA214" s="15">
        <v>2027</v>
      </c>
      <c r="AB214" s="15">
        <v>2</v>
      </c>
      <c r="AC214" s="15">
        <v>4</v>
      </c>
      <c r="AD214" s="15">
        <v>2302068</v>
      </c>
      <c r="AE214" s="15" t="s">
        <v>600</v>
      </c>
      <c r="AF214" s="15">
        <v>230206800</v>
      </c>
      <c r="AG214" s="15" t="s">
        <v>599</v>
      </c>
      <c r="AH214" s="15">
        <v>6000</v>
      </c>
      <c r="AI214" s="18" t="s">
        <v>414</v>
      </c>
      <c r="AJ214" s="15" t="s">
        <v>602</v>
      </c>
      <c r="AK214" s="15" t="s">
        <v>326</v>
      </c>
      <c r="AL214" s="15" t="s">
        <v>435</v>
      </c>
      <c r="AM214" s="13">
        <v>121000</v>
      </c>
      <c r="AN214" s="15" t="s">
        <v>725</v>
      </c>
      <c r="AO214" s="15" t="s">
        <v>407</v>
      </c>
      <c r="AP214" s="15" t="str">
        <f>VLOOKUP(AO214,'[1]Conceptos por ambito'!B$11:C$3075,2,0)</f>
        <v>MAQUINARIA DE INFORMATICA Y SUS PARTES, PIEZAS Y ACCESORIOS</v>
      </c>
      <c r="AQ214" s="15">
        <v>83131</v>
      </c>
      <c r="AR214" s="15" t="s">
        <v>1480</v>
      </c>
      <c r="AS214" s="15" t="s">
        <v>1704</v>
      </c>
      <c r="AT214" s="19">
        <v>10000000</v>
      </c>
    </row>
    <row r="215" spans="1:46" s="11" customFormat="1" ht="15" x14ac:dyDescent="0.25">
      <c r="A215" s="16" t="s">
        <v>2037</v>
      </c>
      <c r="B215" s="17" t="s">
        <v>603</v>
      </c>
      <c r="C215" s="15" t="s">
        <v>604</v>
      </c>
      <c r="D215" s="15" t="s">
        <v>605</v>
      </c>
      <c r="E215" s="14">
        <v>40</v>
      </c>
      <c r="F215" s="15" t="s">
        <v>606</v>
      </c>
      <c r="G215" s="15">
        <v>4003</v>
      </c>
      <c r="H215" s="15" t="s">
        <v>607</v>
      </c>
      <c r="I215" s="14">
        <v>1</v>
      </c>
      <c r="J215" s="15" t="s">
        <v>608</v>
      </c>
      <c r="K215" s="15">
        <v>4003</v>
      </c>
      <c r="L215" s="15" t="s">
        <v>609</v>
      </c>
      <c r="M215" s="15">
        <v>30010011</v>
      </c>
      <c r="N215" s="15" t="s">
        <v>610</v>
      </c>
      <c r="O215" s="15">
        <v>0.86</v>
      </c>
      <c r="P215" s="15">
        <v>0.85499999999999998</v>
      </c>
      <c r="Q215" s="15" t="s">
        <v>611</v>
      </c>
      <c r="R215" s="15" t="s">
        <v>612</v>
      </c>
      <c r="S215" s="15">
        <v>400301700</v>
      </c>
      <c r="T215" s="15" t="s">
        <v>612</v>
      </c>
      <c r="U215" s="15">
        <v>4</v>
      </c>
      <c r="V215" s="15">
        <v>1</v>
      </c>
      <c r="W215" s="13" t="s">
        <v>613</v>
      </c>
      <c r="X215" s="14" t="str">
        <f t="shared" si="2"/>
        <v>04698</v>
      </c>
      <c r="Y215" s="15" t="s">
        <v>614</v>
      </c>
      <c r="Z215" s="15">
        <v>2025</v>
      </c>
      <c r="AA215" s="15">
        <v>2027</v>
      </c>
      <c r="AB215" s="15">
        <v>3</v>
      </c>
      <c r="AC215" s="15">
        <v>3</v>
      </c>
      <c r="AD215" s="15">
        <v>4003017</v>
      </c>
      <c r="AE215" s="15" t="s">
        <v>612</v>
      </c>
      <c r="AF215" s="15">
        <v>400301700</v>
      </c>
      <c r="AG215" s="15" t="s">
        <v>612</v>
      </c>
      <c r="AH215" s="15">
        <v>1</v>
      </c>
      <c r="AI215" s="18" t="s">
        <v>396</v>
      </c>
      <c r="AJ215" s="15" t="s">
        <v>615</v>
      </c>
      <c r="AK215" s="15" t="s">
        <v>56</v>
      </c>
      <c r="AL215" s="15" t="s">
        <v>933</v>
      </c>
      <c r="AM215" s="13">
        <v>124600</v>
      </c>
      <c r="AN215" s="15" t="s">
        <v>774</v>
      </c>
      <c r="AO215" s="22" t="s">
        <v>1465</v>
      </c>
      <c r="AP215" s="15" t="str">
        <f>VLOOKUP(AO215,'[1]Conceptos por ambito'!B$11:C$3075,2,0)</f>
        <v>ACUEDUCTOS Y OTROS CONDUCTOS DE SUMINISTROS DE AGUAS, EXCEPTO GASODUCTOS</v>
      </c>
      <c r="AQ215" s="15">
        <v>53231</v>
      </c>
      <c r="AR215" s="15" t="s">
        <v>1481</v>
      </c>
      <c r="AS215" s="15" t="s">
        <v>1705</v>
      </c>
      <c r="AT215" s="19">
        <v>1000000000</v>
      </c>
    </row>
    <row r="216" spans="1:46" s="11" customFormat="1" ht="15" x14ac:dyDescent="0.25">
      <c r="A216" s="16" t="s">
        <v>2037</v>
      </c>
      <c r="B216" s="17" t="s">
        <v>603</v>
      </c>
      <c r="C216" s="15" t="s">
        <v>604</v>
      </c>
      <c r="D216" s="15" t="s">
        <v>605</v>
      </c>
      <c r="E216" s="14">
        <v>40</v>
      </c>
      <c r="F216" s="15" t="s">
        <v>606</v>
      </c>
      <c r="G216" s="15">
        <v>4003</v>
      </c>
      <c r="H216" s="15" t="s">
        <v>607</v>
      </c>
      <c r="I216" s="14">
        <v>1</v>
      </c>
      <c r="J216" s="15" t="s">
        <v>608</v>
      </c>
      <c r="K216" s="15">
        <v>4003</v>
      </c>
      <c r="L216" s="15" t="s">
        <v>609</v>
      </c>
      <c r="M216" s="15">
        <v>30010011</v>
      </c>
      <c r="N216" s="15" t="s">
        <v>610</v>
      </c>
      <c r="O216" s="15">
        <v>0.86</v>
      </c>
      <c r="P216" s="15">
        <v>0.85499999999999998</v>
      </c>
      <c r="Q216" s="15" t="s">
        <v>611</v>
      </c>
      <c r="R216" s="15" t="s">
        <v>612</v>
      </c>
      <c r="S216" s="15">
        <v>400301700</v>
      </c>
      <c r="T216" s="15" t="s">
        <v>612</v>
      </c>
      <c r="U216" s="15">
        <v>4</v>
      </c>
      <c r="V216" s="15">
        <v>1</v>
      </c>
      <c r="W216" s="13" t="s">
        <v>613</v>
      </c>
      <c r="X216" s="14" t="str">
        <f t="shared" si="2"/>
        <v>04698</v>
      </c>
      <c r="Y216" s="15" t="s">
        <v>614</v>
      </c>
      <c r="Z216" s="15">
        <v>2025</v>
      </c>
      <c r="AA216" s="15">
        <v>2027</v>
      </c>
      <c r="AB216" s="15">
        <v>3</v>
      </c>
      <c r="AC216" s="15">
        <v>3</v>
      </c>
      <c r="AD216" s="15">
        <v>4003017</v>
      </c>
      <c r="AE216" s="15" t="s">
        <v>612</v>
      </c>
      <c r="AF216" s="15">
        <v>400301700</v>
      </c>
      <c r="AG216" s="15" t="s">
        <v>612</v>
      </c>
      <c r="AH216" s="15">
        <v>1</v>
      </c>
      <c r="AI216" s="18" t="s">
        <v>398</v>
      </c>
      <c r="AJ216" s="15" t="s">
        <v>616</v>
      </c>
      <c r="AK216" s="15" t="s">
        <v>59</v>
      </c>
      <c r="AL216" s="15" t="s">
        <v>933</v>
      </c>
      <c r="AM216" s="13">
        <v>124600</v>
      </c>
      <c r="AN216" s="15" t="s">
        <v>774</v>
      </c>
      <c r="AO216" s="15" t="s">
        <v>60</v>
      </c>
      <c r="AP216" s="15" t="str">
        <f>VLOOKUP(AO216,'[1]Conceptos por ambito'!B$11:C$3075,2,0)</f>
        <v xml:space="preserve">SERVICIOS PRESTADOS A LAS EMPRESAS Y SERVICIOS DE PRODUCCION </v>
      </c>
      <c r="AQ216" s="15">
        <v>91123</v>
      </c>
      <c r="AR216" s="15" t="s">
        <v>1482</v>
      </c>
      <c r="AS216" s="15" t="s">
        <v>1706</v>
      </c>
      <c r="AT216" s="19">
        <v>110000000</v>
      </c>
    </row>
    <row r="217" spans="1:46" s="11" customFormat="1" ht="15" x14ac:dyDescent="0.25">
      <c r="A217" s="16" t="s">
        <v>2037</v>
      </c>
      <c r="B217" s="17" t="s">
        <v>603</v>
      </c>
      <c r="C217" s="15" t="s">
        <v>604</v>
      </c>
      <c r="D217" s="15" t="s">
        <v>605</v>
      </c>
      <c r="E217" s="14">
        <v>40</v>
      </c>
      <c r="F217" s="15" t="s">
        <v>606</v>
      </c>
      <c r="G217" s="15">
        <v>4003</v>
      </c>
      <c r="H217" s="15" t="s">
        <v>607</v>
      </c>
      <c r="I217" s="14">
        <v>1</v>
      </c>
      <c r="J217" s="15" t="s">
        <v>608</v>
      </c>
      <c r="K217" s="15">
        <v>4003</v>
      </c>
      <c r="L217" s="15" t="s">
        <v>609</v>
      </c>
      <c r="M217" s="15">
        <v>30010015</v>
      </c>
      <c r="N217" s="15" t="s">
        <v>617</v>
      </c>
      <c r="O217" s="15">
        <v>0.46</v>
      </c>
      <c r="P217" s="15">
        <v>0.45529999999999998</v>
      </c>
      <c r="Q217" s="15" t="s">
        <v>618</v>
      </c>
      <c r="R217" s="15" t="s">
        <v>619</v>
      </c>
      <c r="S217" s="15">
        <v>400305200</v>
      </c>
      <c r="T217" s="15" t="s">
        <v>619</v>
      </c>
      <c r="U217" s="15">
        <v>20</v>
      </c>
      <c r="V217" s="15">
        <v>3</v>
      </c>
      <c r="W217" s="13" t="s">
        <v>613</v>
      </c>
      <c r="X217" s="14" t="str">
        <f t="shared" si="2"/>
        <v>04698</v>
      </c>
      <c r="Y217" s="15" t="s">
        <v>614</v>
      </c>
      <c r="Z217" s="15">
        <v>2025</v>
      </c>
      <c r="AA217" s="15">
        <v>2027</v>
      </c>
      <c r="AB217" s="15">
        <v>3</v>
      </c>
      <c r="AC217" s="15">
        <v>3</v>
      </c>
      <c r="AD217" s="15">
        <v>4003052</v>
      </c>
      <c r="AE217" s="15" t="s">
        <v>620</v>
      </c>
      <c r="AF217" s="15">
        <v>400305200</v>
      </c>
      <c r="AG217" s="15" t="s">
        <v>619</v>
      </c>
      <c r="AH217" s="15">
        <v>3</v>
      </c>
      <c r="AI217" s="18" t="s">
        <v>410</v>
      </c>
      <c r="AJ217" s="15" t="s">
        <v>621</v>
      </c>
      <c r="AK217" s="15" t="s">
        <v>59</v>
      </c>
      <c r="AL217" s="15" t="s">
        <v>933</v>
      </c>
      <c r="AM217" s="13">
        <v>124303</v>
      </c>
      <c r="AN217" s="15" t="s">
        <v>933</v>
      </c>
      <c r="AO217" s="15" t="s">
        <v>60</v>
      </c>
      <c r="AP217" s="15" t="str">
        <f>VLOOKUP(AO217,'[1]Conceptos por ambito'!B$11:C$3075,2,0)</f>
        <v xml:space="preserve">SERVICIOS PRESTADOS A LAS EMPRESAS Y SERVICIOS DE PRODUCCION </v>
      </c>
      <c r="AQ217" s="15">
        <v>91123</v>
      </c>
      <c r="AR217" s="15" t="s">
        <v>1482</v>
      </c>
      <c r="AS217" s="15" t="s">
        <v>1707</v>
      </c>
      <c r="AT217" s="19">
        <v>48000000</v>
      </c>
    </row>
    <row r="218" spans="1:46" s="11" customFormat="1" ht="15" x14ac:dyDescent="0.25">
      <c r="A218" s="16" t="s">
        <v>2037</v>
      </c>
      <c r="B218" s="17" t="s">
        <v>603</v>
      </c>
      <c r="C218" s="15" t="s">
        <v>604</v>
      </c>
      <c r="D218" s="15" t="s">
        <v>605</v>
      </c>
      <c r="E218" s="14">
        <v>40</v>
      </c>
      <c r="F218" s="15" t="s">
        <v>606</v>
      </c>
      <c r="G218" s="15">
        <v>4003</v>
      </c>
      <c r="H218" s="15" t="s">
        <v>607</v>
      </c>
      <c r="I218" s="14">
        <v>1</v>
      </c>
      <c r="J218" s="15" t="s">
        <v>608</v>
      </c>
      <c r="K218" s="15">
        <v>4003</v>
      </c>
      <c r="L218" s="15" t="s">
        <v>609</v>
      </c>
      <c r="M218" s="15">
        <v>30010015</v>
      </c>
      <c r="N218" s="15" t="s">
        <v>617</v>
      </c>
      <c r="O218" s="15">
        <v>0.46</v>
      </c>
      <c r="P218" s="15">
        <v>0.45529999999999998</v>
      </c>
      <c r="Q218" s="15" t="s">
        <v>622</v>
      </c>
      <c r="R218" s="15" t="s">
        <v>623</v>
      </c>
      <c r="S218" s="15">
        <v>400301803</v>
      </c>
      <c r="T218" s="15" t="s">
        <v>623</v>
      </c>
      <c r="U218" s="15">
        <v>12</v>
      </c>
      <c r="V218" s="15">
        <v>5</v>
      </c>
      <c r="W218" s="13" t="s">
        <v>613</v>
      </c>
      <c r="X218" s="14" t="str">
        <f t="shared" si="2"/>
        <v>04698</v>
      </c>
      <c r="Y218" s="15" t="s">
        <v>614</v>
      </c>
      <c r="Z218" s="15">
        <v>2025</v>
      </c>
      <c r="AA218" s="15">
        <v>2027</v>
      </c>
      <c r="AB218" s="15">
        <v>3</v>
      </c>
      <c r="AC218" s="15">
        <v>3</v>
      </c>
      <c r="AD218" s="15">
        <v>4003018</v>
      </c>
      <c r="AE218" s="15" t="s">
        <v>624</v>
      </c>
      <c r="AF218" s="15">
        <v>400301803</v>
      </c>
      <c r="AG218" s="15" t="s">
        <v>623</v>
      </c>
      <c r="AH218" s="15">
        <v>5</v>
      </c>
      <c r="AI218" s="18" t="s">
        <v>394</v>
      </c>
      <c r="AJ218" s="15" t="s">
        <v>625</v>
      </c>
      <c r="AK218" s="15" t="s">
        <v>59</v>
      </c>
      <c r="AL218" s="15" t="s">
        <v>933</v>
      </c>
      <c r="AM218" s="13">
        <v>124600</v>
      </c>
      <c r="AN218" s="15" t="s">
        <v>774</v>
      </c>
      <c r="AO218" s="15" t="s">
        <v>60</v>
      </c>
      <c r="AP218" s="15" t="str">
        <f>VLOOKUP(AO218,'[1]Conceptos por ambito'!B$11:C$3075,2,0)</f>
        <v xml:space="preserve">SERVICIOS PRESTADOS A LAS EMPRESAS Y SERVICIOS DE PRODUCCION </v>
      </c>
      <c r="AQ218" s="15">
        <v>91123</v>
      </c>
      <c r="AR218" s="15" t="s">
        <v>1482</v>
      </c>
      <c r="AS218" s="15" t="s">
        <v>1708</v>
      </c>
      <c r="AT218" s="19">
        <v>770000000</v>
      </c>
    </row>
    <row r="219" spans="1:46" s="11" customFormat="1" ht="15" x14ac:dyDescent="0.25">
      <c r="A219" s="16" t="s">
        <v>2037</v>
      </c>
      <c r="B219" s="17" t="s">
        <v>603</v>
      </c>
      <c r="C219" s="15" t="s">
        <v>604</v>
      </c>
      <c r="D219" s="15" t="s">
        <v>605</v>
      </c>
      <c r="E219" s="14">
        <v>40</v>
      </c>
      <c r="F219" s="15" t="s">
        <v>606</v>
      </c>
      <c r="G219" s="15">
        <v>4003</v>
      </c>
      <c r="H219" s="15" t="s">
        <v>607</v>
      </c>
      <c r="I219" s="14">
        <v>1</v>
      </c>
      <c r="J219" s="15" t="s">
        <v>608</v>
      </c>
      <c r="K219" s="15">
        <v>4003</v>
      </c>
      <c r="L219" s="15" t="s">
        <v>609</v>
      </c>
      <c r="M219" s="15">
        <v>30010015</v>
      </c>
      <c r="N219" s="15" t="s">
        <v>617</v>
      </c>
      <c r="O219" s="15">
        <v>0.46</v>
      </c>
      <c r="P219" s="15">
        <v>0.45529999999999998</v>
      </c>
      <c r="Q219" s="15" t="s">
        <v>618</v>
      </c>
      <c r="R219" s="15" t="s">
        <v>619</v>
      </c>
      <c r="S219" s="15">
        <v>400305200</v>
      </c>
      <c r="T219" s="15" t="s">
        <v>619</v>
      </c>
      <c r="U219" s="15">
        <v>20</v>
      </c>
      <c r="V219" s="15">
        <v>3</v>
      </c>
      <c r="W219" s="13" t="s">
        <v>613</v>
      </c>
      <c r="X219" s="14" t="str">
        <f t="shared" si="2"/>
        <v>04698</v>
      </c>
      <c r="Y219" s="15" t="s">
        <v>614</v>
      </c>
      <c r="Z219" s="15">
        <v>2025</v>
      </c>
      <c r="AA219" s="15">
        <v>2027</v>
      </c>
      <c r="AB219" s="15">
        <v>3</v>
      </c>
      <c r="AC219" s="15">
        <v>3</v>
      </c>
      <c r="AD219" s="15">
        <v>4003052</v>
      </c>
      <c r="AE219" s="15" t="s">
        <v>620</v>
      </c>
      <c r="AF219" s="15">
        <v>400305200</v>
      </c>
      <c r="AG219" s="15" t="s">
        <v>619</v>
      </c>
      <c r="AH219" s="15">
        <v>3</v>
      </c>
      <c r="AI219" s="18" t="s">
        <v>324</v>
      </c>
      <c r="AJ219" s="15" t="s">
        <v>626</v>
      </c>
      <c r="AK219" s="15" t="s">
        <v>56</v>
      </c>
      <c r="AL219" s="15" t="s">
        <v>933</v>
      </c>
      <c r="AM219" s="13">
        <v>124303</v>
      </c>
      <c r="AN219" s="15" t="s">
        <v>933</v>
      </c>
      <c r="AO219" s="15" t="s">
        <v>60</v>
      </c>
      <c r="AP219" s="15" t="str">
        <f>VLOOKUP(AO219,'[1]Conceptos por ambito'!B$11:C$3075,2,0)</f>
        <v xml:space="preserve">SERVICIOS PRESTADOS A LAS EMPRESAS Y SERVICIOS DE PRODUCCION </v>
      </c>
      <c r="AQ219" s="15">
        <v>91123</v>
      </c>
      <c r="AR219" s="15" t="s">
        <v>1482</v>
      </c>
      <c r="AS219" s="15" t="s">
        <v>1709</v>
      </c>
      <c r="AT219" s="19">
        <v>173800000</v>
      </c>
    </row>
    <row r="220" spans="1:46" s="11" customFormat="1" ht="15" x14ac:dyDescent="0.25">
      <c r="A220" s="16" t="s">
        <v>2037</v>
      </c>
      <c r="B220" s="17" t="s">
        <v>603</v>
      </c>
      <c r="C220" s="15" t="s">
        <v>604</v>
      </c>
      <c r="D220" s="15" t="s">
        <v>605</v>
      </c>
      <c r="E220" s="14">
        <v>40</v>
      </c>
      <c r="F220" s="15" t="s">
        <v>606</v>
      </c>
      <c r="G220" s="15">
        <v>4003</v>
      </c>
      <c r="H220" s="15" t="s">
        <v>607</v>
      </c>
      <c r="I220" s="14">
        <v>1</v>
      </c>
      <c r="J220" s="15" t="s">
        <v>608</v>
      </c>
      <c r="K220" s="15">
        <v>4003</v>
      </c>
      <c r="L220" s="15" t="s">
        <v>609</v>
      </c>
      <c r="M220" s="15">
        <v>30010015</v>
      </c>
      <c r="N220" s="15" t="s">
        <v>617</v>
      </c>
      <c r="O220" s="15">
        <v>0.46</v>
      </c>
      <c r="P220" s="15">
        <v>0.45529999999999998</v>
      </c>
      <c r="Q220" s="15" t="s">
        <v>622</v>
      </c>
      <c r="R220" s="15" t="s">
        <v>623</v>
      </c>
      <c r="S220" s="15">
        <v>400301803</v>
      </c>
      <c r="T220" s="15" t="s">
        <v>623</v>
      </c>
      <c r="U220" s="15">
        <v>12</v>
      </c>
      <c r="V220" s="15">
        <v>5</v>
      </c>
      <c r="W220" s="13" t="s">
        <v>613</v>
      </c>
      <c r="X220" s="14" t="str">
        <f t="shared" si="2"/>
        <v>04698</v>
      </c>
      <c r="Y220" s="15" t="s">
        <v>614</v>
      </c>
      <c r="Z220" s="15">
        <v>2025</v>
      </c>
      <c r="AA220" s="15">
        <v>2027</v>
      </c>
      <c r="AB220" s="15">
        <v>3</v>
      </c>
      <c r="AC220" s="15">
        <v>3</v>
      </c>
      <c r="AD220" s="15">
        <v>4003018</v>
      </c>
      <c r="AE220" s="15" t="s">
        <v>624</v>
      </c>
      <c r="AF220" s="15">
        <v>400301803</v>
      </c>
      <c r="AG220" s="15" t="s">
        <v>623</v>
      </c>
      <c r="AH220" s="15">
        <v>5</v>
      </c>
      <c r="AI220" s="18" t="s">
        <v>321</v>
      </c>
      <c r="AJ220" s="15" t="s">
        <v>627</v>
      </c>
      <c r="AK220" s="15" t="s">
        <v>56</v>
      </c>
      <c r="AL220" s="15" t="s">
        <v>436</v>
      </c>
      <c r="AM220" s="13">
        <v>123207</v>
      </c>
      <c r="AN220" s="15" t="s">
        <v>2008</v>
      </c>
      <c r="AO220" s="15" t="s">
        <v>628</v>
      </c>
      <c r="AP220" s="15" t="str">
        <f>VLOOKUP(AO220,'[1]Conceptos por ambito'!B$11:C$3075,2,0)</f>
        <v>ALCANTARILLAS Y PLANTAS DE TRATAMIENTO DE AGUA</v>
      </c>
      <c r="AQ220" s="15">
        <v>53253</v>
      </c>
      <c r="AR220" s="15" t="s">
        <v>629</v>
      </c>
      <c r="AS220" s="15" t="s">
        <v>1710</v>
      </c>
      <c r="AT220" s="19">
        <v>350000000</v>
      </c>
    </row>
    <row r="221" spans="1:46" s="11" customFormat="1" ht="15" x14ac:dyDescent="0.25">
      <c r="A221" s="16" t="s">
        <v>2037</v>
      </c>
      <c r="B221" s="17" t="s">
        <v>603</v>
      </c>
      <c r="C221" s="15" t="s">
        <v>604</v>
      </c>
      <c r="D221" s="15" t="s">
        <v>605</v>
      </c>
      <c r="E221" s="14">
        <v>40</v>
      </c>
      <c r="F221" s="15" t="s">
        <v>606</v>
      </c>
      <c r="G221" s="15">
        <v>4003</v>
      </c>
      <c r="H221" s="15" t="s">
        <v>607</v>
      </c>
      <c r="I221" s="14">
        <v>1</v>
      </c>
      <c r="J221" s="15" t="s">
        <v>608</v>
      </c>
      <c r="K221" s="15">
        <v>4003</v>
      </c>
      <c r="L221" s="15" t="s">
        <v>609</v>
      </c>
      <c r="M221" s="15">
        <v>30010015</v>
      </c>
      <c r="N221" s="15" t="s">
        <v>617</v>
      </c>
      <c r="O221" s="15">
        <v>0.46</v>
      </c>
      <c r="P221" s="15">
        <v>0.45529999999999998</v>
      </c>
      <c r="Q221" s="15" t="s">
        <v>622</v>
      </c>
      <c r="R221" s="15" t="s">
        <v>623</v>
      </c>
      <c r="S221" s="15">
        <v>400301803</v>
      </c>
      <c r="T221" s="15" t="s">
        <v>623</v>
      </c>
      <c r="U221" s="15">
        <v>12</v>
      </c>
      <c r="V221" s="15">
        <v>5</v>
      </c>
      <c r="W221" s="13" t="s">
        <v>613</v>
      </c>
      <c r="X221" s="14" t="str">
        <f t="shared" si="2"/>
        <v>04698</v>
      </c>
      <c r="Y221" s="15" t="s">
        <v>614</v>
      </c>
      <c r="Z221" s="15">
        <v>2025</v>
      </c>
      <c r="AA221" s="15">
        <v>2027</v>
      </c>
      <c r="AB221" s="15">
        <v>3</v>
      </c>
      <c r="AC221" s="15">
        <v>3</v>
      </c>
      <c r="AD221" s="15">
        <v>4003018</v>
      </c>
      <c r="AE221" s="15" t="s">
        <v>624</v>
      </c>
      <c r="AF221" s="15">
        <v>400301803</v>
      </c>
      <c r="AG221" s="15" t="s">
        <v>623</v>
      </c>
      <c r="AH221" s="15">
        <v>5</v>
      </c>
      <c r="AI221" s="18" t="s">
        <v>321</v>
      </c>
      <c r="AJ221" s="15" t="s">
        <v>627</v>
      </c>
      <c r="AK221" s="15" t="s">
        <v>56</v>
      </c>
      <c r="AL221" s="15" t="s">
        <v>933</v>
      </c>
      <c r="AM221" s="13">
        <v>124600</v>
      </c>
      <c r="AN221" s="15" t="s">
        <v>774</v>
      </c>
      <c r="AO221" s="15" t="s">
        <v>628</v>
      </c>
      <c r="AP221" s="15" t="str">
        <f>VLOOKUP(AO221,'[1]Conceptos por ambito'!B$11:C$3075,2,0)</f>
        <v>ALCANTARILLAS Y PLANTAS DE TRATAMIENTO DE AGUA</v>
      </c>
      <c r="AQ221" s="15">
        <v>53253</v>
      </c>
      <c r="AR221" s="15" t="s">
        <v>629</v>
      </c>
      <c r="AS221" s="15" t="s">
        <v>1711</v>
      </c>
      <c r="AT221" s="19">
        <v>2137027000</v>
      </c>
    </row>
    <row r="222" spans="1:46" s="11" customFormat="1" ht="15" x14ac:dyDescent="0.25">
      <c r="A222" s="16" t="s">
        <v>2037</v>
      </c>
      <c r="B222" s="17" t="s">
        <v>603</v>
      </c>
      <c r="C222" s="15" t="s">
        <v>604</v>
      </c>
      <c r="D222" s="15" t="s">
        <v>605</v>
      </c>
      <c r="E222" s="14">
        <v>40</v>
      </c>
      <c r="F222" s="15" t="s">
        <v>606</v>
      </c>
      <c r="G222" s="15">
        <v>4001</v>
      </c>
      <c r="H222" s="15" t="s">
        <v>630</v>
      </c>
      <c r="I222" s="14">
        <v>1</v>
      </c>
      <c r="J222" s="15" t="s">
        <v>608</v>
      </c>
      <c r="K222" s="15">
        <v>4001</v>
      </c>
      <c r="L222" s="15" t="s">
        <v>631</v>
      </c>
      <c r="M222" s="15">
        <v>30010008</v>
      </c>
      <c r="N222" s="15" t="s">
        <v>632</v>
      </c>
      <c r="O222" s="15">
        <v>0.22</v>
      </c>
      <c r="P222" s="15">
        <v>0.2238</v>
      </c>
      <c r="Q222" s="15" t="s">
        <v>633</v>
      </c>
      <c r="R222" s="15" t="s">
        <v>634</v>
      </c>
      <c r="S222" s="15">
        <v>400103200</v>
      </c>
      <c r="T222" s="15" t="s">
        <v>634</v>
      </c>
      <c r="U222" s="15">
        <v>300</v>
      </c>
      <c r="V222" s="15">
        <v>120</v>
      </c>
      <c r="W222" s="13" t="s">
        <v>635</v>
      </c>
      <c r="X222" s="14" t="str">
        <f t="shared" si="2"/>
        <v>04700</v>
      </c>
      <c r="Y222" s="15" t="s">
        <v>636</v>
      </c>
      <c r="Z222" s="15">
        <v>2025</v>
      </c>
      <c r="AA222" s="15">
        <v>2027</v>
      </c>
      <c r="AB222" s="15">
        <v>3</v>
      </c>
      <c r="AC222" s="15">
        <v>2</v>
      </c>
      <c r="AD222" s="15">
        <v>4001032</v>
      </c>
      <c r="AE222" s="15" t="s">
        <v>637</v>
      </c>
      <c r="AF222" s="15">
        <v>400103200</v>
      </c>
      <c r="AG222" s="15" t="s">
        <v>634</v>
      </c>
      <c r="AH222" s="15">
        <v>120</v>
      </c>
      <c r="AI222" s="18" t="s">
        <v>321</v>
      </c>
      <c r="AJ222" s="15" t="s">
        <v>638</v>
      </c>
      <c r="AK222" s="15" t="s">
        <v>56</v>
      </c>
      <c r="AL222" s="15" t="s">
        <v>933</v>
      </c>
      <c r="AM222" s="13">
        <v>124303</v>
      </c>
      <c r="AN222" s="15" t="s">
        <v>933</v>
      </c>
      <c r="AO222" s="15" t="s">
        <v>60</v>
      </c>
      <c r="AP222" s="15" t="str">
        <f>VLOOKUP(AO222,'[1]Conceptos por ambito'!B$11:C$3075,2,0)</f>
        <v xml:space="preserve">SERVICIOS PRESTADOS A LAS EMPRESAS Y SERVICIOS DE PRODUCCION </v>
      </c>
      <c r="AQ222" s="15">
        <v>91123</v>
      </c>
      <c r="AR222" s="15" t="s">
        <v>1482</v>
      </c>
      <c r="AS222" s="15" t="s">
        <v>1712</v>
      </c>
      <c r="AT222" s="19">
        <v>325700000</v>
      </c>
    </row>
    <row r="223" spans="1:46" s="11" customFormat="1" ht="15" x14ac:dyDescent="0.25">
      <c r="A223" s="16" t="s">
        <v>2037</v>
      </c>
      <c r="B223" s="17" t="s">
        <v>603</v>
      </c>
      <c r="C223" s="15" t="s">
        <v>604</v>
      </c>
      <c r="D223" s="15" t="s">
        <v>605</v>
      </c>
      <c r="E223" s="14">
        <v>40</v>
      </c>
      <c r="F223" s="15" t="s">
        <v>606</v>
      </c>
      <c r="G223" s="15">
        <v>4001</v>
      </c>
      <c r="H223" s="15" t="s">
        <v>630</v>
      </c>
      <c r="I223" s="14">
        <v>1</v>
      </c>
      <c r="J223" s="15" t="s">
        <v>608</v>
      </c>
      <c r="K223" s="15">
        <v>4001</v>
      </c>
      <c r="L223" s="15" t="s">
        <v>631</v>
      </c>
      <c r="M223" s="15">
        <v>30010008</v>
      </c>
      <c r="N223" s="15" t="s">
        <v>632</v>
      </c>
      <c r="O223" s="15">
        <v>0.22</v>
      </c>
      <c r="P223" s="15">
        <v>0.2238</v>
      </c>
      <c r="Q223" s="15" t="s">
        <v>633</v>
      </c>
      <c r="R223" s="15" t="s">
        <v>634</v>
      </c>
      <c r="S223" s="15">
        <v>400103200</v>
      </c>
      <c r="T223" s="15" t="s">
        <v>634</v>
      </c>
      <c r="U223" s="15">
        <v>300</v>
      </c>
      <c r="V223" s="15">
        <v>120</v>
      </c>
      <c r="W223" s="13" t="s">
        <v>635</v>
      </c>
      <c r="X223" s="14" t="str">
        <f t="shared" si="2"/>
        <v>04700</v>
      </c>
      <c r="Y223" s="15" t="s">
        <v>636</v>
      </c>
      <c r="Z223" s="15">
        <v>2025</v>
      </c>
      <c r="AA223" s="15">
        <v>2027</v>
      </c>
      <c r="AB223" s="15">
        <v>3</v>
      </c>
      <c r="AC223" s="15">
        <v>2</v>
      </c>
      <c r="AD223" s="15">
        <v>4001032</v>
      </c>
      <c r="AE223" s="15" t="s">
        <v>637</v>
      </c>
      <c r="AF223" s="15">
        <v>400103200</v>
      </c>
      <c r="AG223" s="15" t="s">
        <v>634</v>
      </c>
      <c r="AH223" s="15">
        <v>120</v>
      </c>
      <c r="AI223" s="18" t="s">
        <v>324</v>
      </c>
      <c r="AJ223" s="15" t="s">
        <v>639</v>
      </c>
      <c r="AK223" s="15" t="s">
        <v>59</v>
      </c>
      <c r="AL223" s="15" t="s">
        <v>933</v>
      </c>
      <c r="AM223" s="13">
        <v>124303</v>
      </c>
      <c r="AN223" s="15" t="s">
        <v>933</v>
      </c>
      <c r="AO223" s="15" t="s">
        <v>60</v>
      </c>
      <c r="AP223" s="15" t="str">
        <f>VLOOKUP(AO223,'[1]Conceptos por ambito'!B$11:C$3075,2,0)</f>
        <v xml:space="preserve">SERVICIOS PRESTADOS A LAS EMPRESAS Y SERVICIOS DE PRODUCCION </v>
      </c>
      <c r="AQ223" s="15">
        <v>91123</v>
      </c>
      <c r="AR223" s="15" t="s">
        <v>1482</v>
      </c>
      <c r="AS223" s="15" t="s">
        <v>1713</v>
      </c>
      <c r="AT223" s="19">
        <v>80000000</v>
      </c>
    </row>
    <row r="224" spans="1:46" s="11" customFormat="1" ht="15" x14ac:dyDescent="0.25">
      <c r="A224" s="16" t="s">
        <v>2037</v>
      </c>
      <c r="B224" s="17" t="s">
        <v>603</v>
      </c>
      <c r="C224" s="15" t="s">
        <v>604</v>
      </c>
      <c r="D224" s="15" t="s">
        <v>605</v>
      </c>
      <c r="E224" s="14">
        <v>40</v>
      </c>
      <c r="F224" s="15" t="s">
        <v>606</v>
      </c>
      <c r="G224" s="15">
        <v>4001</v>
      </c>
      <c r="H224" s="15" t="s">
        <v>630</v>
      </c>
      <c r="I224" s="14">
        <v>1</v>
      </c>
      <c r="J224" s="15" t="s">
        <v>608</v>
      </c>
      <c r="K224" s="15">
        <v>4001</v>
      </c>
      <c r="L224" s="15" t="s">
        <v>631</v>
      </c>
      <c r="M224" s="15">
        <v>30010008</v>
      </c>
      <c r="N224" s="15" t="s">
        <v>632</v>
      </c>
      <c r="O224" s="15">
        <v>0.22</v>
      </c>
      <c r="P224" s="15">
        <v>0.2238</v>
      </c>
      <c r="Q224" s="15" t="s">
        <v>633</v>
      </c>
      <c r="R224" s="15" t="s">
        <v>634</v>
      </c>
      <c r="S224" s="15">
        <v>400103200</v>
      </c>
      <c r="T224" s="15" t="s">
        <v>634</v>
      </c>
      <c r="U224" s="15">
        <v>300</v>
      </c>
      <c r="V224" s="15">
        <v>120</v>
      </c>
      <c r="W224" s="13" t="s">
        <v>635</v>
      </c>
      <c r="X224" s="14" t="str">
        <f t="shared" si="2"/>
        <v>04700</v>
      </c>
      <c r="Y224" s="15" t="s">
        <v>636</v>
      </c>
      <c r="Z224" s="15">
        <v>2025</v>
      </c>
      <c r="AA224" s="15">
        <v>2027</v>
      </c>
      <c r="AB224" s="15">
        <v>3</v>
      </c>
      <c r="AC224" s="15">
        <v>2</v>
      </c>
      <c r="AD224" s="15">
        <v>4001032</v>
      </c>
      <c r="AE224" s="15" t="s">
        <v>637</v>
      </c>
      <c r="AF224" s="15">
        <v>400103200</v>
      </c>
      <c r="AG224" s="15" t="s">
        <v>634</v>
      </c>
      <c r="AH224" s="15">
        <v>120</v>
      </c>
      <c r="AI224" s="18" t="s">
        <v>324</v>
      </c>
      <c r="AJ224" s="15" t="s">
        <v>639</v>
      </c>
      <c r="AK224" s="15" t="s">
        <v>59</v>
      </c>
      <c r="AL224" s="15" t="s">
        <v>435</v>
      </c>
      <c r="AM224" s="15">
        <v>121000</v>
      </c>
      <c r="AN224" s="15" t="s">
        <v>725</v>
      </c>
      <c r="AO224" s="15" t="s">
        <v>60</v>
      </c>
      <c r="AP224" s="15" t="str">
        <f>VLOOKUP(AO224,'[1]Conceptos por ambito'!B$11:C$3075,2,0)</f>
        <v xml:space="preserve">SERVICIOS PRESTADOS A LAS EMPRESAS Y SERVICIOS DE PRODUCCION </v>
      </c>
      <c r="AQ224" s="15">
        <v>91123</v>
      </c>
      <c r="AR224" s="15" t="s">
        <v>1482</v>
      </c>
      <c r="AS224" s="15" t="s">
        <v>1714</v>
      </c>
      <c r="AT224" s="19">
        <v>20600000</v>
      </c>
    </row>
    <row r="225" spans="1:46" s="11" customFormat="1" ht="15" x14ac:dyDescent="0.25">
      <c r="A225" s="16" t="s">
        <v>2037</v>
      </c>
      <c r="B225" s="17" t="s">
        <v>603</v>
      </c>
      <c r="C225" s="15" t="s">
        <v>604</v>
      </c>
      <c r="D225" s="15" t="s">
        <v>605</v>
      </c>
      <c r="E225" s="14">
        <v>40</v>
      </c>
      <c r="F225" s="15" t="s">
        <v>606</v>
      </c>
      <c r="G225" s="15">
        <v>4001</v>
      </c>
      <c r="H225" s="15" t="s">
        <v>630</v>
      </c>
      <c r="I225" s="14">
        <v>1</v>
      </c>
      <c r="J225" s="15" t="s">
        <v>608</v>
      </c>
      <c r="K225" s="15">
        <v>4001</v>
      </c>
      <c r="L225" s="15" t="s">
        <v>631</v>
      </c>
      <c r="M225" s="15">
        <v>30010008</v>
      </c>
      <c r="N225" s="15" t="s">
        <v>632</v>
      </c>
      <c r="O225" s="15">
        <v>0.22</v>
      </c>
      <c r="P225" s="15">
        <v>0.2238</v>
      </c>
      <c r="Q225" s="15" t="s">
        <v>633</v>
      </c>
      <c r="R225" s="15" t="s">
        <v>634</v>
      </c>
      <c r="S225" s="15">
        <v>400103200</v>
      </c>
      <c r="T225" s="15" t="s">
        <v>634</v>
      </c>
      <c r="U225" s="15">
        <v>300</v>
      </c>
      <c r="V225" s="15">
        <v>120</v>
      </c>
      <c r="W225" s="13" t="s">
        <v>635</v>
      </c>
      <c r="X225" s="14" t="str">
        <f t="shared" si="2"/>
        <v>04700</v>
      </c>
      <c r="Y225" s="15" t="s">
        <v>636</v>
      </c>
      <c r="Z225" s="15">
        <v>2025</v>
      </c>
      <c r="AA225" s="15">
        <v>2027</v>
      </c>
      <c r="AB225" s="15">
        <v>3</v>
      </c>
      <c r="AC225" s="15">
        <v>2</v>
      </c>
      <c r="AD225" s="15">
        <v>4001032</v>
      </c>
      <c r="AE225" s="15" t="s">
        <v>637</v>
      </c>
      <c r="AF225" s="15">
        <v>400103200</v>
      </c>
      <c r="AG225" s="15" t="s">
        <v>634</v>
      </c>
      <c r="AH225" s="15">
        <v>120</v>
      </c>
      <c r="AI225" s="18" t="s">
        <v>394</v>
      </c>
      <c r="AJ225" s="15" t="s">
        <v>640</v>
      </c>
      <c r="AK225" s="15" t="s">
        <v>59</v>
      </c>
      <c r="AL225" s="15" t="s">
        <v>933</v>
      </c>
      <c r="AM225" s="13">
        <v>124303</v>
      </c>
      <c r="AN225" s="15" t="s">
        <v>933</v>
      </c>
      <c r="AO225" s="15" t="s">
        <v>60</v>
      </c>
      <c r="AP225" s="15" t="str">
        <f>VLOOKUP(AO225,'[1]Conceptos por ambito'!B$11:C$3075,2,0)</f>
        <v xml:space="preserve">SERVICIOS PRESTADOS A LAS EMPRESAS Y SERVICIOS DE PRODUCCION </v>
      </c>
      <c r="AQ225" s="15">
        <v>91123</v>
      </c>
      <c r="AR225" s="15" t="s">
        <v>1482</v>
      </c>
      <c r="AS225" s="15" t="s">
        <v>1715</v>
      </c>
      <c r="AT225" s="19">
        <v>33500000</v>
      </c>
    </row>
    <row r="226" spans="1:46" s="11" customFormat="1" ht="15" x14ac:dyDescent="0.25">
      <c r="A226" s="16" t="s">
        <v>2037</v>
      </c>
      <c r="B226" s="17" t="s">
        <v>603</v>
      </c>
      <c r="C226" s="15" t="s">
        <v>604</v>
      </c>
      <c r="D226" s="15" t="s">
        <v>605</v>
      </c>
      <c r="E226" s="14">
        <v>40</v>
      </c>
      <c r="F226" s="15" t="s">
        <v>606</v>
      </c>
      <c r="G226" s="15">
        <v>4001</v>
      </c>
      <c r="H226" s="15" t="s">
        <v>630</v>
      </c>
      <c r="I226" s="14">
        <v>1</v>
      </c>
      <c r="J226" s="15" t="s">
        <v>608</v>
      </c>
      <c r="K226" s="15">
        <v>4001</v>
      </c>
      <c r="L226" s="15" t="s">
        <v>631</v>
      </c>
      <c r="M226" s="15">
        <v>30010009</v>
      </c>
      <c r="N226" s="15" t="s">
        <v>641</v>
      </c>
      <c r="O226" s="15">
        <v>0.04</v>
      </c>
      <c r="P226" s="15">
        <v>4.0800000000000003E-2</v>
      </c>
      <c r="Q226" s="15" t="s">
        <v>642</v>
      </c>
      <c r="R226" s="15" t="s">
        <v>643</v>
      </c>
      <c r="S226" s="15">
        <v>400100700</v>
      </c>
      <c r="T226" s="15" t="s">
        <v>643</v>
      </c>
      <c r="U226" s="15">
        <v>180</v>
      </c>
      <c r="V226" s="15">
        <v>60</v>
      </c>
      <c r="W226" s="13" t="s">
        <v>635</v>
      </c>
      <c r="X226" s="14" t="str">
        <f t="shared" si="2"/>
        <v>04700</v>
      </c>
      <c r="Y226" s="15" t="s">
        <v>636</v>
      </c>
      <c r="Z226" s="15">
        <v>2025</v>
      </c>
      <c r="AA226" s="15">
        <v>2027</v>
      </c>
      <c r="AB226" s="15">
        <v>3</v>
      </c>
      <c r="AC226" s="15">
        <v>2</v>
      </c>
      <c r="AD226" s="15">
        <v>4001007</v>
      </c>
      <c r="AE226" s="15" t="s">
        <v>644</v>
      </c>
      <c r="AF226" s="15">
        <v>400100700</v>
      </c>
      <c r="AG226" s="15" t="s">
        <v>643</v>
      </c>
      <c r="AH226" s="15">
        <v>60</v>
      </c>
      <c r="AI226" s="18" t="s">
        <v>396</v>
      </c>
      <c r="AJ226" s="15" t="s">
        <v>645</v>
      </c>
      <c r="AK226" s="15" t="s">
        <v>56</v>
      </c>
      <c r="AL226" s="15" t="s">
        <v>933</v>
      </c>
      <c r="AM226" s="13">
        <v>124303</v>
      </c>
      <c r="AN226" s="15" t="s">
        <v>933</v>
      </c>
      <c r="AO226" s="15" t="s">
        <v>60</v>
      </c>
      <c r="AP226" s="15" t="str">
        <f>VLOOKUP(AO226,'[1]Conceptos por ambito'!B$11:C$3075,2,0)</f>
        <v xml:space="preserve">SERVICIOS PRESTADOS A LAS EMPRESAS Y SERVICIOS DE PRODUCCION </v>
      </c>
      <c r="AQ226" s="15">
        <v>91123</v>
      </c>
      <c r="AR226" s="15" t="s">
        <v>1482</v>
      </c>
      <c r="AS226" s="15" t="s">
        <v>1716</v>
      </c>
      <c r="AT226" s="19">
        <v>39000000</v>
      </c>
    </row>
    <row r="227" spans="1:46" s="11" customFormat="1" ht="15" x14ac:dyDescent="0.25">
      <c r="A227" s="16" t="s">
        <v>2037</v>
      </c>
      <c r="B227" s="17" t="s">
        <v>603</v>
      </c>
      <c r="C227" s="15" t="s">
        <v>604</v>
      </c>
      <c r="D227" s="15" t="s">
        <v>605</v>
      </c>
      <c r="E227" s="14">
        <v>40</v>
      </c>
      <c r="F227" s="15" t="s">
        <v>606</v>
      </c>
      <c r="G227" s="15">
        <v>4001</v>
      </c>
      <c r="H227" s="15" t="s">
        <v>630</v>
      </c>
      <c r="I227" s="14">
        <v>1</v>
      </c>
      <c r="J227" s="15" t="s">
        <v>608</v>
      </c>
      <c r="K227" s="15">
        <v>4001</v>
      </c>
      <c r="L227" s="15" t="s">
        <v>631</v>
      </c>
      <c r="M227" s="15">
        <v>30010009</v>
      </c>
      <c r="N227" s="15" t="s">
        <v>641</v>
      </c>
      <c r="O227" s="15">
        <v>0.04</v>
      </c>
      <c r="P227" s="15">
        <v>4.0800000000000003E-2</v>
      </c>
      <c r="Q227" s="15" t="s">
        <v>642</v>
      </c>
      <c r="R227" s="15" t="s">
        <v>643</v>
      </c>
      <c r="S227" s="15">
        <v>400100700</v>
      </c>
      <c r="T227" s="15" t="s">
        <v>643</v>
      </c>
      <c r="U227" s="15">
        <v>180</v>
      </c>
      <c r="V227" s="15">
        <v>60</v>
      </c>
      <c r="W227" s="13" t="s">
        <v>635</v>
      </c>
      <c r="X227" s="14" t="str">
        <f t="shared" si="2"/>
        <v>04700</v>
      </c>
      <c r="Y227" s="15" t="s">
        <v>636</v>
      </c>
      <c r="Z227" s="15">
        <v>2025</v>
      </c>
      <c r="AA227" s="15">
        <v>2027</v>
      </c>
      <c r="AB227" s="15">
        <v>3</v>
      </c>
      <c r="AC227" s="15">
        <v>2</v>
      </c>
      <c r="AD227" s="15">
        <v>4001007</v>
      </c>
      <c r="AE227" s="15" t="s">
        <v>644</v>
      </c>
      <c r="AF227" s="15">
        <v>400100700</v>
      </c>
      <c r="AG227" s="15" t="s">
        <v>643</v>
      </c>
      <c r="AH227" s="15">
        <v>60</v>
      </c>
      <c r="AI227" s="18" t="s">
        <v>398</v>
      </c>
      <c r="AJ227" s="15" t="s">
        <v>646</v>
      </c>
      <c r="AK227" s="15" t="s">
        <v>59</v>
      </c>
      <c r="AL227" s="15" t="s">
        <v>435</v>
      </c>
      <c r="AM227" s="15">
        <v>121000</v>
      </c>
      <c r="AN227" s="15" t="s">
        <v>725</v>
      </c>
      <c r="AO227" s="15" t="s">
        <v>60</v>
      </c>
      <c r="AP227" s="15" t="str">
        <f>VLOOKUP(AO227,'[1]Conceptos por ambito'!B$11:C$3075,2,0)</f>
        <v xml:space="preserve">SERVICIOS PRESTADOS A LAS EMPRESAS Y SERVICIOS DE PRODUCCION </v>
      </c>
      <c r="AQ227" s="15">
        <v>91123</v>
      </c>
      <c r="AR227" s="15" t="s">
        <v>1482</v>
      </c>
      <c r="AS227" s="15" t="s">
        <v>1717</v>
      </c>
      <c r="AT227" s="19">
        <v>229400000</v>
      </c>
    </row>
    <row r="228" spans="1:46" s="11" customFormat="1" ht="15" x14ac:dyDescent="0.25">
      <c r="A228" s="16" t="s">
        <v>2038</v>
      </c>
      <c r="B228" s="17" t="s">
        <v>647</v>
      </c>
      <c r="C228" s="15" t="s">
        <v>648</v>
      </c>
      <c r="D228" s="15" t="s">
        <v>649</v>
      </c>
      <c r="E228" s="14">
        <v>45</v>
      </c>
      <c r="F228" s="15" t="s">
        <v>330</v>
      </c>
      <c r="G228" s="15">
        <v>4599</v>
      </c>
      <c r="H228" s="15" t="s">
        <v>331</v>
      </c>
      <c r="I228" s="14">
        <v>3</v>
      </c>
      <c r="J228" s="15" t="s">
        <v>650</v>
      </c>
      <c r="K228" s="15">
        <v>4599</v>
      </c>
      <c r="L228" s="15" t="s">
        <v>384</v>
      </c>
      <c r="M228" s="15">
        <v>80010002</v>
      </c>
      <c r="N228" s="15" t="s">
        <v>651</v>
      </c>
      <c r="O228" s="15">
        <v>67</v>
      </c>
      <c r="P228" s="15">
        <v>67</v>
      </c>
      <c r="Q228" s="15" t="s">
        <v>652</v>
      </c>
      <c r="R228" s="15" t="s">
        <v>653</v>
      </c>
      <c r="S228" s="15">
        <v>459901711</v>
      </c>
      <c r="T228" s="15" t="s">
        <v>653</v>
      </c>
      <c r="U228" s="15">
        <v>1</v>
      </c>
      <c r="V228" s="15">
        <v>1</v>
      </c>
      <c r="W228" s="13">
        <v>202500000041862</v>
      </c>
      <c r="X228" s="14" t="str">
        <f t="shared" si="2"/>
        <v>41862</v>
      </c>
      <c r="Y228" s="15" t="s">
        <v>2068</v>
      </c>
      <c r="Z228" s="15">
        <v>2026</v>
      </c>
      <c r="AA228" s="15">
        <v>2027</v>
      </c>
      <c r="AB228" s="15">
        <v>2</v>
      </c>
      <c r="AC228" s="15">
        <v>1</v>
      </c>
      <c r="AD228" s="15">
        <v>4599017</v>
      </c>
      <c r="AE228" s="15" t="s">
        <v>654</v>
      </c>
      <c r="AF228" s="15">
        <v>459901711</v>
      </c>
      <c r="AG228" s="15" t="s">
        <v>653</v>
      </c>
      <c r="AH228" s="15">
        <v>1</v>
      </c>
      <c r="AI228" s="18" t="s">
        <v>321</v>
      </c>
      <c r="AJ228" s="15" t="s">
        <v>655</v>
      </c>
      <c r="AK228" s="15" t="s">
        <v>112</v>
      </c>
      <c r="AL228" s="15" t="s">
        <v>435</v>
      </c>
      <c r="AM228" s="13">
        <v>121000</v>
      </c>
      <c r="AN228" s="15" t="s">
        <v>725</v>
      </c>
      <c r="AO228" s="15" t="s">
        <v>60</v>
      </c>
      <c r="AP228" s="15" t="str">
        <f>VLOOKUP(AO228,'[1]Conceptos por ambito'!B$11:C$3075,2,0)</f>
        <v xml:space="preserve">SERVICIOS PRESTADOS A LAS EMPRESAS Y SERVICIOS DE PRODUCCION </v>
      </c>
      <c r="AQ228" s="15">
        <v>91119</v>
      </c>
      <c r="AR228" s="15" t="s">
        <v>340</v>
      </c>
      <c r="AS228" s="15" t="s">
        <v>1718</v>
      </c>
      <c r="AT228" s="19">
        <v>51000000</v>
      </c>
    </row>
    <row r="229" spans="1:46" s="11" customFormat="1" ht="15" x14ac:dyDescent="0.25">
      <c r="A229" s="16" t="s">
        <v>2038</v>
      </c>
      <c r="B229" s="17" t="s">
        <v>647</v>
      </c>
      <c r="C229" s="15" t="s">
        <v>648</v>
      </c>
      <c r="D229" s="15" t="s">
        <v>649</v>
      </c>
      <c r="E229" s="14">
        <v>45</v>
      </c>
      <c r="F229" s="15" t="s">
        <v>330</v>
      </c>
      <c r="G229" s="15">
        <v>4599</v>
      </c>
      <c r="H229" s="15" t="s">
        <v>331</v>
      </c>
      <c r="I229" s="14">
        <v>3</v>
      </c>
      <c r="J229" s="15" t="s">
        <v>650</v>
      </c>
      <c r="K229" s="15">
        <v>4599</v>
      </c>
      <c r="L229" s="15" t="s">
        <v>384</v>
      </c>
      <c r="M229" s="15">
        <v>80010002</v>
      </c>
      <c r="N229" s="15" t="s">
        <v>651</v>
      </c>
      <c r="O229" s="15">
        <v>67</v>
      </c>
      <c r="P229" s="15">
        <v>67</v>
      </c>
      <c r="Q229" s="15" t="s">
        <v>652</v>
      </c>
      <c r="R229" s="15" t="s">
        <v>653</v>
      </c>
      <c r="S229" s="15">
        <v>459901711</v>
      </c>
      <c r="T229" s="15" t="s">
        <v>653</v>
      </c>
      <c r="U229" s="15">
        <v>1</v>
      </c>
      <c r="V229" s="15">
        <v>1</v>
      </c>
      <c r="W229" s="13">
        <v>202500000041862</v>
      </c>
      <c r="X229" s="14" t="str">
        <f t="shared" si="2"/>
        <v>41862</v>
      </c>
      <c r="Y229" s="15" t="s">
        <v>2068</v>
      </c>
      <c r="Z229" s="15">
        <v>2026</v>
      </c>
      <c r="AA229" s="15">
        <v>2027</v>
      </c>
      <c r="AB229" s="15">
        <v>2</v>
      </c>
      <c r="AC229" s="15">
        <v>1</v>
      </c>
      <c r="AD229" s="15">
        <v>4599017</v>
      </c>
      <c r="AE229" s="15" t="s">
        <v>654</v>
      </c>
      <c r="AF229" s="15">
        <v>459901711</v>
      </c>
      <c r="AG229" s="15" t="s">
        <v>653</v>
      </c>
      <c r="AH229" s="15">
        <v>1</v>
      </c>
      <c r="AI229" s="18" t="s">
        <v>324</v>
      </c>
      <c r="AJ229" s="15" t="s">
        <v>656</v>
      </c>
      <c r="AK229" s="15" t="s">
        <v>112</v>
      </c>
      <c r="AL229" s="15" t="s">
        <v>435</v>
      </c>
      <c r="AM229" s="13">
        <v>121000</v>
      </c>
      <c r="AN229" s="15" t="s">
        <v>725</v>
      </c>
      <c r="AO229" s="15" t="s">
        <v>60</v>
      </c>
      <c r="AP229" s="15" t="str">
        <f>VLOOKUP(AO229,'[1]Conceptos por ambito'!B$11:C$3075,2,0)</f>
        <v xml:space="preserve">SERVICIOS PRESTADOS A LAS EMPRESAS Y SERVICIOS DE PRODUCCION </v>
      </c>
      <c r="AQ229" s="15">
        <v>91119</v>
      </c>
      <c r="AR229" s="15" t="s">
        <v>340</v>
      </c>
      <c r="AS229" s="15" t="s">
        <v>1719</v>
      </c>
      <c r="AT229" s="19">
        <v>111200000</v>
      </c>
    </row>
    <row r="230" spans="1:46" s="11" customFormat="1" ht="15" x14ac:dyDescent="0.25">
      <c r="A230" s="16" t="s">
        <v>2038</v>
      </c>
      <c r="B230" s="17" t="s">
        <v>647</v>
      </c>
      <c r="C230" s="15" t="s">
        <v>648</v>
      </c>
      <c r="D230" s="15" t="s">
        <v>649</v>
      </c>
      <c r="E230" s="14">
        <v>45</v>
      </c>
      <c r="F230" s="15" t="s">
        <v>330</v>
      </c>
      <c r="G230" s="15">
        <v>4599</v>
      </c>
      <c r="H230" s="15" t="s">
        <v>331</v>
      </c>
      <c r="I230" s="14">
        <v>3</v>
      </c>
      <c r="J230" s="15" t="s">
        <v>650</v>
      </c>
      <c r="K230" s="15">
        <v>4599</v>
      </c>
      <c r="L230" s="15" t="s">
        <v>384</v>
      </c>
      <c r="M230" s="15">
        <v>80010002</v>
      </c>
      <c r="N230" s="15" t="s">
        <v>651</v>
      </c>
      <c r="O230" s="15">
        <v>67</v>
      </c>
      <c r="P230" s="15">
        <v>67</v>
      </c>
      <c r="Q230" s="15" t="s">
        <v>657</v>
      </c>
      <c r="R230" s="15" t="s">
        <v>658</v>
      </c>
      <c r="S230" s="15">
        <v>459902903</v>
      </c>
      <c r="T230" s="15" t="s">
        <v>658</v>
      </c>
      <c r="U230" s="15">
        <v>1</v>
      </c>
      <c r="V230" s="15">
        <v>1</v>
      </c>
      <c r="W230" s="13">
        <v>202500000041862</v>
      </c>
      <c r="X230" s="14" t="str">
        <f t="shared" si="2"/>
        <v>41862</v>
      </c>
      <c r="Y230" s="15" t="s">
        <v>2068</v>
      </c>
      <c r="Z230" s="15">
        <v>2026</v>
      </c>
      <c r="AA230" s="15">
        <v>2027</v>
      </c>
      <c r="AB230" s="15">
        <v>2</v>
      </c>
      <c r="AC230" s="15">
        <v>2</v>
      </c>
      <c r="AD230" s="15">
        <v>4599029</v>
      </c>
      <c r="AE230" s="15" t="s">
        <v>659</v>
      </c>
      <c r="AF230" s="15">
        <v>459902903</v>
      </c>
      <c r="AG230" s="15" t="s">
        <v>658</v>
      </c>
      <c r="AH230" s="15">
        <v>1</v>
      </c>
      <c r="AI230" s="18" t="s">
        <v>394</v>
      </c>
      <c r="AJ230" s="15" t="s">
        <v>660</v>
      </c>
      <c r="AK230" s="15" t="s">
        <v>112</v>
      </c>
      <c r="AL230" s="15" t="s">
        <v>435</v>
      </c>
      <c r="AM230" s="13">
        <v>121000</v>
      </c>
      <c r="AN230" s="15" t="s">
        <v>725</v>
      </c>
      <c r="AO230" s="15" t="s">
        <v>60</v>
      </c>
      <c r="AP230" s="15" t="str">
        <f>VLOOKUP(AO230,'[1]Conceptos por ambito'!B$11:C$3075,2,0)</f>
        <v xml:space="preserve">SERVICIOS PRESTADOS A LAS EMPRESAS Y SERVICIOS DE PRODUCCION </v>
      </c>
      <c r="AQ230" s="15">
        <v>91119</v>
      </c>
      <c r="AR230" s="15" t="s">
        <v>340</v>
      </c>
      <c r="AS230" s="15" t="s">
        <v>1720</v>
      </c>
      <c r="AT230" s="19">
        <v>4500000</v>
      </c>
    </row>
    <row r="231" spans="1:46" s="11" customFormat="1" ht="15" x14ac:dyDescent="0.25">
      <c r="A231" s="16" t="s">
        <v>2038</v>
      </c>
      <c r="B231" s="17" t="s">
        <v>647</v>
      </c>
      <c r="C231" s="15" t="s">
        <v>648</v>
      </c>
      <c r="D231" s="15" t="s">
        <v>649</v>
      </c>
      <c r="E231" s="14">
        <v>45</v>
      </c>
      <c r="F231" s="15" t="s">
        <v>330</v>
      </c>
      <c r="G231" s="15">
        <v>4599</v>
      </c>
      <c r="H231" s="15" t="s">
        <v>331</v>
      </c>
      <c r="I231" s="14">
        <v>3</v>
      </c>
      <c r="J231" s="15" t="s">
        <v>650</v>
      </c>
      <c r="K231" s="15">
        <v>4599</v>
      </c>
      <c r="L231" s="15" t="s">
        <v>384</v>
      </c>
      <c r="M231" s="15">
        <v>80010002</v>
      </c>
      <c r="N231" s="15" t="s">
        <v>651</v>
      </c>
      <c r="O231" s="15">
        <v>67</v>
      </c>
      <c r="P231" s="15">
        <v>67</v>
      </c>
      <c r="Q231" s="15" t="s">
        <v>657</v>
      </c>
      <c r="R231" s="15" t="s">
        <v>658</v>
      </c>
      <c r="S231" s="15">
        <v>459902903</v>
      </c>
      <c r="T231" s="15" t="s">
        <v>658</v>
      </c>
      <c r="U231" s="15">
        <v>1</v>
      </c>
      <c r="V231" s="15">
        <v>1</v>
      </c>
      <c r="W231" s="13">
        <v>202500000041862</v>
      </c>
      <c r="X231" s="14" t="str">
        <f t="shared" si="2"/>
        <v>41862</v>
      </c>
      <c r="Y231" s="15" t="s">
        <v>2068</v>
      </c>
      <c r="Z231" s="15">
        <v>2026</v>
      </c>
      <c r="AA231" s="15">
        <v>2027</v>
      </c>
      <c r="AB231" s="15">
        <v>2</v>
      </c>
      <c r="AC231" s="15">
        <v>2</v>
      </c>
      <c r="AD231" s="15">
        <v>4599029</v>
      </c>
      <c r="AE231" s="15" t="s">
        <v>659</v>
      </c>
      <c r="AF231" s="15">
        <v>459902903</v>
      </c>
      <c r="AG231" s="15" t="s">
        <v>658</v>
      </c>
      <c r="AH231" s="15">
        <v>1</v>
      </c>
      <c r="AI231" s="18" t="s">
        <v>396</v>
      </c>
      <c r="AJ231" s="15" t="s">
        <v>661</v>
      </c>
      <c r="AK231" s="15" t="s">
        <v>112</v>
      </c>
      <c r="AL231" s="15" t="s">
        <v>435</v>
      </c>
      <c r="AM231" s="13">
        <v>121000</v>
      </c>
      <c r="AN231" s="15" t="s">
        <v>725</v>
      </c>
      <c r="AO231" s="15" t="s">
        <v>60</v>
      </c>
      <c r="AP231" s="15" t="str">
        <f>VLOOKUP(AO231,'[1]Conceptos por ambito'!B$11:C$3075,2,0)</f>
        <v xml:space="preserve">SERVICIOS PRESTADOS A LAS EMPRESAS Y SERVICIOS DE PRODUCCION </v>
      </c>
      <c r="AQ231" s="15">
        <v>91119</v>
      </c>
      <c r="AR231" s="15" t="s">
        <v>340</v>
      </c>
      <c r="AS231" s="15" t="s">
        <v>1721</v>
      </c>
      <c r="AT231" s="19">
        <v>3100000</v>
      </c>
    </row>
    <row r="232" spans="1:46" s="11" customFormat="1" ht="15" x14ac:dyDescent="0.25">
      <c r="A232" s="16" t="s">
        <v>2038</v>
      </c>
      <c r="B232" s="17" t="s">
        <v>647</v>
      </c>
      <c r="C232" s="15" t="s">
        <v>648</v>
      </c>
      <c r="D232" s="15" t="s">
        <v>649</v>
      </c>
      <c r="E232" s="14">
        <v>41</v>
      </c>
      <c r="F232" s="15" t="s">
        <v>662</v>
      </c>
      <c r="G232" s="15">
        <v>4103</v>
      </c>
      <c r="H232" s="15" t="s">
        <v>663</v>
      </c>
      <c r="I232" s="14">
        <v>3</v>
      </c>
      <c r="J232" s="15" t="s">
        <v>650</v>
      </c>
      <c r="K232" s="15">
        <v>4103</v>
      </c>
      <c r="L232" s="15" t="s">
        <v>384</v>
      </c>
      <c r="M232" s="15">
        <v>80010002</v>
      </c>
      <c r="N232" s="15" t="s">
        <v>651</v>
      </c>
      <c r="O232" s="15">
        <v>67</v>
      </c>
      <c r="P232" s="15">
        <v>67</v>
      </c>
      <c r="Q232" s="15" t="s">
        <v>664</v>
      </c>
      <c r="R232" s="15" t="s">
        <v>665</v>
      </c>
      <c r="S232" s="15">
        <v>410305202</v>
      </c>
      <c r="T232" s="15" t="s">
        <v>665</v>
      </c>
      <c r="U232" s="15">
        <v>1</v>
      </c>
      <c r="V232" s="15">
        <v>1</v>
      </c>
      <c r="W232" s="13">
        <v>202500000041865</v>
      </c>
      <c r="X232" s="14" t="str">
        <f t="shared" si="2"/>
        <v>41865</v>
      </c>
      <c r="Y232" s="15" t="s">
        <v>666</v>
      </c>
      <c r="Z232" s="15">
        <v>2026</v>
      </c>
      <c r="AA232" s="15">
        <v>2027</v>
      </c>
      <c r="AB232" s="15">
        <v>2</v>
      </c>
      <c r="AC232" s="15">
        <v>1</v>
      </c>
      <c r="AD232" s="15">
        <v>4103052</v>
      </c>
      <c r="AE232" s="15" t="s">
        <v>667</v>
      </c>
      <c r="AF232" s="15">
        <v>410305202</v>
      </c>
      <c r="AG232" s="15" t="s">
        <v>665</v>
      </c>
      <c r="AH232" s="15">
        <v>1</v>
      </c>
      <c r="AI232" s="18" t="s">
        <v>321</v>
      </c>
      <c r="AJ232" s="15" t="s">
        <v>668</v>
      </c>
      <c r="AK232" s="15" t="s">
        <v>112</v>
      </c>
      <c r="AL232" s="15" t="s">
        <v>435</v>
      </c>
      <c r="AM232" s="13">
        <v>121000</v>
      </c>
      <c r="AN232" s="15" t="s">
        <v>725</v>
      </c>
      <c r="AO232" s="15" t="s">
        <v>60</v>
      </c>
      <c r="AP232" s="15" t="str">
        <f>VLOOKUP(AO232,'[1]Conceptos por ambito'!B$11:C$3075,2,0)</f>
        <v xml:space="preserve">SERVICIOS PRESTADOS A LAS EMPRESAS Y SERVICIOS DE PRODUCCION </v>
      </c>
      <c r="AQ232" s="15">
        <v>91119</v>
      </c>
      <c r="AR232" s="15" t="s">
        <v>340</v>
      </c>
      <c r="AS232" s="15" t="s">
        <v>1722</v>
      </c>
      <c r="AT232" s="19">
        <v>25200000</v>
      </c>
    </row>
    <row r="233" spans="1:46" s="11" customFormat="1" ht="15" x14ac:dyDescent="0.25">
      <c r="A233" s="16" t="s">
        <v>2038</v>
      </c>
      <c r="B233" s="17" t="s">
        <v>647</v>
      </c>
      <c r="C233" s="15" t="s">
        <v>648</v>
      </c>
      <c r="D233" s="15" t="s">
        <v>649</v>
      </c>
      <c r="E233" s="14">
        <v>41</v>
      </c>
      <c r="F233" s="15" t="s">
        <v>662</v>
      </c>
      <c r="G233" s="15">
        <v>4103</v>
      </c>
      <c r="H233" s="15" t="s">
        <v>663</v>
      </c>
      <c r="I233" s="14">
        <v>3</v>
      </c>
      <c r="J233" s="15" t="s">
        <v>650</v>
      </c>
      <c r="K233" s="15">
        <v>4103</v>
      </c>
      <c r="L233" s="15" t="s">
        <v>384</v>
      </c>
      <c r="M233" s="15">
        <v>80010002</v>
      </c>
      <c r="N233" s="15" t="s">
        <v>651</v>
      </c>
      <c r="O233" s="15">
        <v>67</v>
      </c>
      <c r="P233" s="15">
        <v>67</v>
      </c>
      <c r="Q233" s="15" t="s">
        <v>664</v>
      </c>
      <c r="R233" s="15" t="s">
        <v>665</v>
      </c>
      <c r="S233" s="15">
        <v>410305202</v>
      </c>
      <c r="T233" s="15" t="s">
        <v>665</v>
      </c>
      <c r="U233" s="15">
        <v>1</v>
      </c>
      <c r="V233" s="15">
        <v>1</v>
      </c>
      <c r="W233" s="13">
        <v>202500000041865</v>
      </c>
      <c r="X233" s="14" t="str">
        <f t="shared" si="2"/>
        <v>41865</v>
      </c>
      <c r="Y233" s="15" t="s">
        <v>666</v>
      </c>
      <c r="Z233" s="15">
        <v>2026</v>
      </c>
      <c r="AA233" s="15">
        <v>2027</v>
      </c>
      <c r="AB233" s="15">
        <v>2</v>
      </c>
      <c r="AC233" s="15">
        <v>1</v>
      </c>
      <c r="AD233" s="15">
        <v>4103052</v>
      </c>
      <c r="AE233" s="15" t="s">
        <v>667</v>
      </c>
      <c r="AF233" s="15">
        <v>410305202</v>
      </c>
      <c r="AG233" s="15" t="s">
        <v>665</v>
      </c>
      <c r="AH233" s="15">
        <v>1</v>
      </c>
      <c r="AI233" s="18" t="s">
        <v>324</v>
      </c>
      <c r="AJ233" s="15" t="s">
        <v>669</v>
      </c>
      <c r="AK233" s="15" t="s">
        <v>112</v>
      </c>
      <c r="AL233" s="15" t="s">
        <v>435</v>
      </c>
      <c r="AM233" s="13">
        <v>121000</v>
      </c>
      <c r="AN233" s="15" t="s">
        <v>725</v>
      </c>
      <c r="AO233" s="15" t="s">
        <v>60</v>
      </c>
      <c r="AP233" s="15" t="str">
        <f>VLOOKUP(AO233,'[1]Conceptos por ambito'!B$11:C$3075,2,0)</f>
        <v xml:space="preserve">SERVICIOS PRESTADOS A LAS EMPRESAS Y SERVICIOS DE PRODUCCION </v>
      </c>
      <c r="AQ233" s="15">
        <v>91119</v>
      </c>
      <c r="AR233" s="15" t="s">
        <v>340</v>
      </c>
      <c r="AS233" s="15" t="s">
        <v>1723</v>
      </c>
      <c r="AT233" s="19">
        <v>54600000</v>
      </c>
    </row>
    <row r="234" spans="1:46" s="11" customFormat="1" ht="15" x14ac:dyDescent="0.25">
      <c r="A234" s="16" t="s">
        <v>2038</v>
      </c>
      <c r="B234" s="17" t="s">
        <v>647</v>
      </c>
      <c r="C234" s="15" t="s">
        <v>648</v>
      </c>
      <c r="D234" s="15" t="s">
        <v>649</v>
      </c>
      <c r="E234" s="14">
        <v>41</v>
      </c>
      <c r="F234" s="15" t="s">
        <v>662</v>
      </c>
      <c r="G234" s="15">
        <v>4103</v>
      </c>
      <c r="H234" s="15" t="s">
        <v>663</v>
      </c>
      <c r="I234" s="14">
        <v>3</v>
      </c>
      <c r="J234" s="15" t="s">
        <v>650</v>
      </c>
      <c r="K234" s="15">
        <v>4103</v>
      </c>
      <c r="L234" s="15" t="s">
        <v>384</v>
      </c>
      <c r="M234" s="15">
        <v>80010002</v>
      </c>
      <c r="N234" s="15" t="s">
        <v>651</v>
      </c>
      <c r="O234" s="15">
        <v>67</v>
      </c>
      <c r="P234" s="15">
        <v>67</v>
      </c>
      <c r="Q234" s="15" t="s">
        <v>664</v>
      </c>
      <c r="R234" s="15" t="s">
        <v>665</v>
      </c>
      <c r="S234" s="15">
        <v>410305202</v>
      </c>
      <c r="T234" s="15" t="s">
        <v>665</v>
      </c>
      <c r="U234" s="15">
        <v>1</v>
      </c>
      <c r="V234" s="15">
        <v>1</v>
      </c>
      <c r="W234" s="13">
        <v>202500000041865</v>
      </c>
      <c r="X234" s="14" t="str">
        <f t="shared" si="2"/>
        <v>41865</v>
      </c>
      <c r="Y234" s="15" t="s">
        <v>666</v>
      </c>
      <c r="Z234" s="15">
        <v>2026</v>
      </c>
      <c r="AA234" s="15">
        <v>2027</v>
      </c>
      <c r="AB234" s="15">
        <v>2</v>
      </c>
      <c r="AC234" s="15">
        <v>1</v>
      </c>
      <c r="AD234" s="15">
        <v>4103052</v>
      </c>
      <c r="AE234" s="15" t="s">
        <v>667</v>
      </c>
      <c r="AF234" s="15">
        <v>410305202</v>
      </c>
      <c r="AG234" s="15" t="s">
        <v>665</v>
      </c>
      <c r="AH234" s="15">
        <v>1</v>
      </c>
      <c r="AI234" s="18" t="s">
        <v>394</v>
      </c>
      <c r="AJ234" s="15" t="s">
        <v>670</v>
      </c>
      <c r="AK234" s="15" t="s">
        <v>112</v>
      </c>
      <c r="AL234" s="15" t="s">
        <v>435</v>
      </c>
      <c r="AM234" s="13">
        <v>121000</v>
      </c>
      <c r="AN234" s="15" t="s">
        <v>725</v>
      </c>
      <c r="AO234" s="15" t="s">
        <v>60</v>
      </c>
      <c r="AP234" s="15" t="str">
        <f>VLOOKUP(AO234,'[1]Conceptos por ambito'!B$11:C$3075,2,0)</f>
        <v xml:space="preserve">SERVICIOS PRESTADOS A LAS EMPRESAS Y SERVICIOS DE PRODUCCION </v>
      </c>
      <c r="AQ234" s="15">
        <v>91119</v>
      </c>
      <c r="AR234" s="15" t="s">
        <v>340</v>
      </c>
      <c r="AS234" s="15" t="s">
        <v>1724</v>
      </c>
      <c r="AT234" s="19">
        <v>12000000</v>
      </c>
    </row>
    <row r="235" spans="1:46" s="11" customFormat="1" ht="15" x14ac:dyDescent="0.25">
      <c r="A235" s="16" t="s">
        <v>2038</v>
      </c>
      <c r="B235" s="17" t="s">
        <v>647</v>
      </c>
      <c r="C235" s="15" t="s">
        <v>648</v>
      </c>
      <c r="D235" s="15" t="s">
        <v>649</v>
      </c>
      <c r="E235" s="14">
        <v>41</v>
      </c>
      <c r="F235" s="15" t="s">
        <v>662</v>
      </c>
      <c r="G235" s="15">
        <v>4103</v>
      </c>
      <c r="H235" s="15" t="s">
        <v>663</v>
      </c>
      <c r="I235" s="14">
        <v>3</v>
      </c>
      <c r="J235" s="15" t="s">
        <v>650</v>
      </c>
      <c r="K235" s="15">
        <v>4103</v>
      </c>
      <c r="L235" s="15" t="s">
        <v>384</v>
      </c>
      <c r="M235" s="15">
        <v>80010002</v>
      </c>
      <c r="N235" s="15" t="s">
        <v>651</v>
      </c>
      <c r="O235" s="15">
        <v>67</v>
      </c>
      <c r="P235" s="15">
        <v>67</v>
      </c>
      <c r="Q235" s="15" t="s">
        <v>664</v>
      </c>
      <c r="R235" s="15" t="s">
        <v>665</v>
      </c>
      <c r="S235" s="15">
        <v>410305202</v>
      </c>
      <c r="T235" s="15" t="s">
        <v>665</v>
      </c>
      <c r="U235" s="15">
        <v>1</v>
      </c>
      <c r="V235" s="15">
        <v>1</v>
      </c>
      <c r="W235" s="13">
        <v>202500000041865</v>
      </c>
      <c r="X235" s="14" t="str">
        <f t="shared" si="2"/>
        <v>41865</v>
      </c>
      <c r="Y235" s="15" t="s">
        <v>666</v>
      </c>
      <c r="Z235" s="15">
        <v>2026</v>
      </c>
      <c r="AA235" s="15">
        <v>2027</v>
      </c>
      <c r="AB235" s="15">
        <v>2</v>
      </c>
      <c r="AC235" s="15">
        <v>1</v>
      </c>
      <c r="AD235" s="15">
        <v>4103052</v>
      </c>
      <c r="AE235" s="15" t="s">
        <v>667</v>
      </c>
      <c r="AF235" s="15">
        <v>410305202</v>
      </c>
      <c r="AG235" s="15" t="s">
        <v>665</v>
      </c>
      <c r="AH235" s="15">
        <v>1</v>
      </c>
      <c r="AI235" s="18" t="s">
        <v>396</v>
      </c>
      <c r="AJ235" s="15" t="s">
        <v>671</v>
      </c>
      <c r="AK235" s="15" t="s">
        <v>112</v>
      </c>
      <c r="AL235" s="15" t="s">
        <v>435</v>
      </c>
      <c r="AM235" s="13">
        <v>121000</v>
      </c>
      <c r="AN235" s="15" t="s">
        <v>725</v>
      </c>
      <c r="AO235" s="15" t="s">
        <v>60</v>
      </c>
      <c r="AP235" s="15" t="str">
        <f>VLOOKUP(AO235,'[1]Conceptos por ambito'!B$11:C$3075,2,0)</f>
        <v xml:space="preserve">SERVICIOS PRESTADOS A LAS EMPRESAS Y SERVICIOS DE PRODUCCION </v>
      </c>
      <c r="AQ235" s="15">
        <v>91119</v>
      </c>
      <c r="AR235" s="15" t="s">
        <v>340</v>
      </c>
      <c r="AS235" s="15" t="s">
        <v>1725</v>
      </c>
      <c r="AT235" s="19">
        <v>19400000</v>
      </c>
    </row>
    <row r="236" spans="1:46" s="11" customFormat="1" ht="15" x14ac:dyDescent="0.25">
      <c r="A236" s="16" t="s">
        <v>2038</v>
      </c>
      <c r="B236" s="17" t="s">
        <v>647</v>
      </c>
      <c r="C236" s="15" t="s">
        <v>648</v>
      </c>
      <c r="D236" s="15" t="s">
        <v>649</v>
      </c>
      <c r="E236" s="14">
        <v>41</v>
      </c>
      <c r="F236" s="15" t="s">
        <v>662</v>
      </c>
      <c r="G236" s="15">
        <v>4103</v>
      </c>
      <c r="H236" s="15" t="s">
        <v>663</v>
      </c>
      <c r="I236" s="14">
        <v>3</v>
      </c>
      <c r="J236" s="15" t="s">
        <v>650</v>
      </c>
      <c r="K236" s="15">
        <v>4103</v>
      </c>
      <c r="L236" s="15" t="s">
        <v>384</v>
      </c>
      <c r="M236" s="15">
        <v>80010002</v>
      </c>
      <c r="N236" s="15" t="s">
        <v>651</v>
      </c>
      <c r="O236" s="15">
        <v>67</v>
      </c>
      <c r="P236" s="15">
        <v>67</v>
      </c>
      <c r="Q236" s="15" t="s">
        <v>664</v>
      </c>
      <c r="R236" s="15" t="s">
        <v>665</v>
      </c>
      <c r="S236" s="15">
        <v>410305202</v>
      </c>
      <c r="T236" s="15" t="s">
        <v>665</v>
      </c>
      <c r="U236" s="15">
        <v>1</v>
      </c>
      <c r="V236" s="15">
        <v>1</v>
      </c>
      <c r="W236" s="13">
        <v>202500000041865</v>
      </c>
      <c r="X236" s="14" t="str">
        <f t="shared" si="2"/>
        <v>41865</v>
      </c>
      <c r="Y236" s="15" t="s">
        <v>666</v>
      </c>
      <c r="Z236" s="15">
        <v>2026</v>
      </c>
      <c r="AA236" s="15">
        <v>2027</v>
      </c>
      <c r="AB236" s="15">
        <v>2</v>
      </c>
      <c r="AC236" s="15">
        <v>1</v>
      </c>
      <c r="AD236" s="15">
        <v>4103052</v>
      </c>
      <c r="AE236" s="15" t="s">
        <v>667</v>
      </c>
      <c r="AF236" s="15">
        <v>410305202</v>
      </c>
      <c r="AG236" s="15" t="s">
        <v>665</v>
      </c>
      <c r="AH236" s="15">
        <v>1</v>
      </c>
      <c r="AI236" s="18" t="s">
        <v>398</v>
      </c>
      <c r="AJ236" s="15" t="s">
        <v>672</v>
      </c>
      <c r="AK236" s="15" t="s">
        <v>112</v>
      </c>
      <c r="AL236" s="15" t="s">
        <v>435</v>
      </c>
      <c r="AM236" s="13">
        <v>121000</v>
      </c>
      <c r="AN236" s="15" t="s">
        <v>725</v>
      </c>
      <c r="AO236" s="15" t="s">
        <v>60</v>
      </c>
      <c r="AP236" s="15" t="str">
        <f>VLOOKUP(AO236,'[1]Conceptos por ambito'!B$11:C$3075,2,0)</f>
        <v xml:space="preserve">SERVICIOS PRESTADOS A LAS EMPRESAS Y SERVICIOS DE PRODUCCION </v>
      </c>
      <c r="AQ236" s="15">
        <v>91119</v>
      </c>
      <c r="AR236" s="15" t="s">
        <v>340</v>
      </c>
      <c r="AS236" s="15" t="s">
        <v>1726</v>
      </c>
      <c r="AT236" s="19">
        <v>51000000</v>
      </c>
    </row>
    <row r="237" spans="1:46" s="11" customFormat="1" ht="15" x14ac:dyDescent="0.25">
      <c r="A237" s="16" t="s">
        <v>2038</v>
      </c>
      <c r="B237" s="17" t="s">
        <v>647</v>
      </c>
      <c r="C237" s="15" t="s">
        <v>648</v>
      </c>
      <c r="D237" s="15" t="s">
        <v>649</v>
      </c>
      <c r="E237" s="14">
        <v>17</v>
      </c>
      <c r="F237" s="15" t="s">
        <v>673</v>
      </c>
      <c r="G237" s="15">
        <v>1709</v>
      </c>
      <c r="H237" s="15" t="s">
        <v>674</v>
      </c>
      <c r="I237" s="14">
        <v>1</v>
      </c>
      <c r="J237" s="15" t="s">
        <v>101</v>
      </c>
      <c r="K237" s="15">
        <v>1709</v>
      </c>
      <c r="L237" s="15" t="s">
        <v>48</v>
      </c>
      <c r="M237" s="15">
        <v>120040010</v>
      </c>
      <c r="N237" s="15" t="s">
        <v>49</v>
      </c>
      <c r="O237" s="15">
        <v>2400</v>
      </c>
      <c r="P237" s="15">
        <v>600</v>
      </c>
      <c r="Q237" s="15" t="s">
        <v>675</v>
      </c>
      <c r="R237" s="15" t="s">
        <v>676</v>
      </c>
      <c r="S237" s="15">
        <v>170911200</v>
      </c>
      <c r="T237" s="15" t="s">
        <v>676</v>
      </c>
      <c r="U237" s="15">
        <v>1</v>
      </c>
      <c r="V237" s="15">
        <v>1</v>
      </c>
      <c r="W237" s="13">
        <v>202500000041855</v>
      </c>
      <c r="X237" s="14" t="str">
        <f t="shared" si="2"/>
        <v>41855</v>
      </c>
      <c r="Y237" s="15" t="s">
        <v>677</v>
      </c>
      <c r="Z237" s="15">
        <v>2026</v>
      </c>
      <c r="AA237" s="15">
        <v>2027</v>
      </c>
      <c r="AB237" s="15">
        <v>2</v>
      </c>
      <c r="AC237" s="15">
        <v>1</v>
      </c>
      <c r="AD237" s="15">
        <v>1709112</v>
      </c>
      <c r="AE237" s="15" t="s">
        <v>676</v>
      </c>
      <c r="AF237" s="15">
        <v>170911200</v>
      </c>
      <c r="AG237" s="15" t="s">
        <v>676</v>
      </c>
      <c r="AH237" s="15">
        <v>1</v>
      </c>
      <c r="AI237" s="18" t="s">
        <v>321</v>
      </c>
      <c r="AJ237" s="15" t="s">
        <v>678</v>
      </c>
      <c r="AK237" s="15" t="s">
        <v>112</v>
      </c>
      <c r="AL237" s="15" t="s">
        <v>435</v>
      </c>
      <c r="AM237" s="13">
        <v>121000</v>
      </c>
      <c r="AN237" s="15" t="s">
        <v>725</v>
      </c>
      <c r="AO237" s="15" t="s">
        <v>60</v>
      </c>
      <c r="AP237" s="15" t="str">
        <f>VLOOKUP(AO237,'[1]Conceptos por ambito'!B$11:C$3075,2,0)</f>
        <v xml:space="preserve">SERVICIOS PRESTADOS A LAS EMPRESAS Y SERVICIOS DE PRODUCCION </v>
      </c>
      <c r="AQ237" s="15">
        <v>91119</v>
      </c>
      <c r="AR237" s="15" t="s">
        <v>340</v>
      </c>
      <c r="AS237" s="15" t="s">
        <v>1727</v>
      </c>
      <c r="AT237" s="19">
        <v>15400000</v>
      </c>
    </row>
    <row r="238" spans="1:46" s="11" customFormat="1" ht="15" x14ac:dyDescent="0.25">
      <c r="A238" s="16" t="s">
        <v>2038</v>
      </c>
      <c r="B238" s="17" t="s">
        <v>647</v>
      </c>
      <c r="C238" s="15" t="s">
        <v>648</v>
      </c>
      <c r="D238" s="15" t="s">
        <v>649</v>
      </c>
      <c r="E238" s="14">
        <v>17</v>
      </c>
      <c r="F238" s="15" t="s">
        <v>673</v>
      </c>
      <c r="G238" s="15">
        <v>1709</v>
      </c>
      <c r="H238" s="15" t="s">
        <v>674</v>
      </c>
      <c r="I238" s="14">
        <v>1</v>
      </c>
      <c r="J238" s="15" t="s">
        <v>101</v>
      </c>
      <c r="K238" s="15">
        <v>1709</v>
      </c>
      <c r="L238" s="15" t="s">
        <v>48</v>
      </c>
      <c r="M238" s="15">
        <v>120040010</v>
      </c>
      <c r="N238" s="15" t="s">
        <v>49</v>
      </c>
      <c r="O238" s="15">
        <v>2400</v>
      </c>
      <c r="P238" s="15">
        <v>600</v>
      </c>
      <c r="Q238" s="15" t="s">
        <v>675</v>
      </c>
      <c r="R238" s="15" t="s">
        <v>676</v>
      </c>
      <c r="S238" s="15">
        <v>170911200</v>
      </c>
      <c r="T238" s="15" t="s">
        <v>676</v>
      </c>
      <c r="U238" s="15">
        <v>1</v>
      </c>
      <c r="V238" s="15">
        <v>1</v>
      </c>
      <c r="W238" s="13">
        <v>202500000041855</v>
      </c>
      <c r="X238" s="14" t="str">
        <f t="shared" si="2"/>
        <v>41855</v>
      </c>
      <c r="Y238" s="15" t="s">
        <v>677</v>
      </c>
      <c r="Z238" s="15">
        <v>2026</v>
      </c>
      <c r="AA238" s="15">
        <v>2027</v>
      </c>
      <c r="AB238" s="15">
        <v>2</v>
      </c>
      <c r="AC238" s="15">
        <v>1</v>
      </c>
      <c r="AD238" s="15">
        <v>1709112</v>
      </c>
      <c r="AE238" s="15" t="s">
        <v>676</v>
      </c>
      <c r="AF238" s="15">
        <v>170911200</v>
      </c>
      <c r="AG238" s="15" t="s">
        <v>676</v>
      </c>
      <c r="AH238" s="15">
        <v>1</v>
      </c>
      <c r="AI238" s="18" t="s">
        <v>324</v>
      </c>
      <c r="AJ238" s="15" t="s">
        <v>679</v>
      </c>
      <c r="AK238" s="15" t="s">
        <v>112</v>
      </c>
      <c r="AL238" s="15" t="s">
        <v>435</v>
      </c>
      <c r="AM238" s="13">
        <v>121000</v>
      </c>
      <c r="AN238" s="15" t="s">
        <v>725</v>
      </c>
      <c r="AO238" s="15" t="s">
        <v>60</v>
      </c>
      <c r="AP238" s="15" t="str">
        <f>VLOOKUP(AO238,'[1]Conceptos por ambito'!B$11:C$3075,2,0)</f>
        <v xml:space="preserve">SERVICIOS PRESTADOS A LAS EMPRESAS Y SERVICIOS DE PRODUCCION </v>
      </c>
      <c r="AQ238" s="15">
        <v>91124</v>
      </c>
      <c r="AR238" s="15" t="s">
        <v>376</v>
      </c>
      <c r="AS238" s="15" t="s">
        <v>1728</v>
      </c>
      <c r="AT238" s="19">
        <v>47600000</v>
      </c>
    </row>
    <row r="239" spans="1:46" s="11" customFormat="1" ht="15" x14ac:dyDescent="0.25">
      <c r="A239" s="16" t="s">
        <v>2038</v>
      </c>
      <c r="B239" s="17" t="s">
        <v>647</v>
      </c>
      <c r="C239" s="15" t="s">
        <v>648</v>
      </c>
      <c r="D239" s="15" t="s">
        <v>649</v>
      </c>
      <c r="E239" s="14">
        <v>17</v>
      </c>
      <c r="F239" s="15" t="s">
        <v>673</v>
      </c>
      <c r="G239" s="15">
        <v>1709</v>
      </c>
      <c r="H239" s="15" t="s">
        <v>674</v>
      </c>
      <c r="I239" s="14">
        <v>1</v>
      </c>
      <c r="J239" s="15" t="s">
        <v>101</v>
      </c>
      <c r="K239" s="15">
        <v>1709</v>
      </c>
      <c r="L239" s="15" t="s">
        <v>48</v>
      </c>
      <c r="M239" s="15">
        <v>120040010</v>
      </c>
      <c r="N239" s="15" t="s">
        <v>49</v>
      </c>
      <c r="O239" s="15">
        <v>2400</v>
      </c>
      <c r="P239" s="15">
        <v>600</v>
      </c>
      <c r="Q239" s="15" t="s">
        <v>675</v>
      </c>
      <c r="R239" s="15" t="s">
        <v>676</v>
      </c>
      <c r="S239" s="15">
        <v>170911200</v>
      </c>
      <c r="T239" s="15" t="s">
        <v>676</v>
      </c>
      <c r="U239" s="15">
        <v>1</v>
      </c>
      <c r="V239" s="15">
        <v>1</v>
      </c>
      <c r="W239" s="13">
        <v>202500000041855</v>
      </c>
      <c r="X239" s="14" t="str">
        <f t="shared" si="2"/>
        <v>41855</v>
      </c>
      <c r="Y239" s="15" t="s">
        <v>677</v>
      </c>
      <c r="Z239" s="15">
        <v>2026</v>
      </c>
      <c r="AA239" s="15">
        <v>2027</v>
      </c>
      <c r="AB239" s="15">
        <v>2</v>
      </c>
      <c r="AC239" s="15">
        <v>1</v>
      </c>
      <c r="AD239" s="15">
        <v>1709112</v>
      </c>
      <c r="AE239" s="15" t="s">
        <v>676</v>
      </c>
      <c r="AF239" s="15">
        <v>170911200</v>
      </c>
      <c r="AG239" s="15" t="s">
        <v>676</v>
      </c>
      <c r="AH239" s="15">
        <v>1</v>
      </c>
      <c r="AI239" s="18" t="s">
        <v>394</v>
      </c>
      <c r="AJ239" s="15" t="s">
        <v>680</v>
      </c>
      <c r="AK239" s="15" t="s">
        <v>112</v>
      </c>
      <c r="AL239" s="15" t="s">
        <v>435</v>
      </c>
      <c r="AM239" s="13">
        <v>121000</v>
      </c>
      <c r="AN239" s="15" t="s">
        <v>725</v>
      </c>
      <c r="AO239" s="22" t="s">
        <v>464</v>
      </c>
      <c r="AP239" s="15" t="str">
        <f>VLOOKUP(AO239,'[1]Conceptos por ambito'!B$11:C$3075,2,0)</f>
        <v>OTRAS OBRAS DE INGENIERIA CIVIL</v>
      </c>
      <c r="AQ239" s="15">
        <v>91119</v>
      </c>
      <c r="AR239" s="15" t="s">
        <v>340</v>
      </c>
      <c r="AS239" s="15" t="s">
        <v>1729</v>
      </c>
      <c r="AT239" s="19">
        <v>40000000</v>
      </c>
    </row>
    <row r="240" spans="1:46" s="11" customFormat="1" ht="15" x14ac:dyDescent="0.25">
      <c r="A240" s="16" t="s">
        <v>2038</v>
      </c>
      <c r="B240" s="17" t="s">
        <v>647</v>
      </c>
      <c r="C240" s="15" t="s">
        <v>648</v>
      </c>
      <c r="D240" s="15" t="s">
        <v>649</v>
      </c>
      <c r="E240" s="14">
        <v>17</v>
      </c>
      <c r="F240" s="15" t="s">
        <v>673</v>
      </c>
      <c r="G240" s="15">
        <v>1709</v>
      </c>
      <c r="H240" s="15" t="s">
        <v>674</v>
      </c>
      <c r="I240" s="14">
        <v>1</v>
      </c>
      <c r="J240" s="15" t="s">
        <v>101</v>
      </c>
      <c r="K240" s="15">
        <v>1709</v>
      </c>
      <c r="L240" s="15" t="s">
        <v>48</v>
      </c>
      <c r="M240" s="15">
        <v>120040010</v>
      </c>
      <c r="N240" s="15" t="s">
        <v>49</v>
      </c>
      <c r="O240" s="15">
        <v>2400</v>
      </c>
      <c r="P240" s="15">
        <v>600</v>
      </c>
      <c r="Q240" s="15" t="s">
        <v>675</v>
      </c>
      <c r="R240" s="15" t="s">
        <v>676</v>
      </c>
      <c r="S240" s="15">
        <v>170911200</v>
      </c>
      <c r="T240" s="15" t="s">
        <v>676</v>
      </c>
      <c r="U240" s="15">
        <v>1</v>
      </c>
      <c r="V240" s="15">
        <v>1</v>
      </c>
      <c r="W240" s="13">
        <v>202500000041855</v>
      </c>
      <c r="X240" s="14" t="str">
        <f t="shared" si="2"/>
        <v>41855</v>
      </c>
      <c r="Y240" s="15" t="s">
        <v>677</v>
      </c>
      <c r="Z240" s="15">
        <v>2026</v>
      </c>
      <c r="AA240" s="15">
        <v>2027</v>
      </c>
      <c r="AB240" s="15">
        <v>2</v>
      </c>
      <c r="AC240" s="15">
        <v>1</v>
      </c>
      <c r="AD240" s="15">
        <v>1709112</v>
      </c>
      <c r="AE240" s="15" t="s">
        <v>676</v>
      </c>
      <c r="AF240" s="15">
        <v>170911200</v>
      </c>
      <c r="AG240" s="15" t="s">
        <v>676</v>
      </c>
      <c r="AH240" s="15">
        <v>1</v>
      </c>
      <c r="AI240" s="18" t="s">
        <v>396</v>
      </c>
      <c r="AJ240" s="15" t="s">
        <v>681</v>
      </c>
      <c r="AK240" s="15" t="s">
        <v>112</v>
      </c>
      <c r="AL240" s="15" t="s">
        <v>435</v>
      </c>
      <c r="AM240" s="13">
        <v>121000</v>
      </c>
      <c r="AN240" s="15" t="s">
        <v>725</v>
      </c>
      <c r="AO240" s="15" t="s">
        <v>60</v>
      </c>
      <c r="AP240" s="15" t="str">
        <f>VLOOKUP(AO240,'[1]Conceptos por ambito'!B$11:C$3075,2,0)</f>
        <v xml:space="preserve">SERVICIOS PRESTADOS A LAS EMPRESAS Y SERVICIOS DE PRODUCCION </v>
      </c>
      <c r="AQ240" s="15">
        <v>91119</v>
      </c>
      <c r="AR240" s="15" t="s">
        <v>340</v>
      </c>
      <c r="AS240" s="15" t="s">
        <v>1730</v>
      </c>
      <c r="AT240" s="19">
        <v>15000000</v>
      </c>
    </row>
    <row r="241" spans="1:46" s="11" customFormat="1" ht="15" x14ac:dyDescent="0.25">
      <c r="A241" s="16" t="s">
        <v>2039</v>
      </c>
      <c r="B241" s="17" t="s">
        <v>682</v>
      </c>
      <c r="C241" s="15" t="s">
        <v>683</v>
      </c>
      <c r="D241" s="15" t="s">
        <v>684</v>
      </c>
      <c r="E241" s="14">
        <v>35</v>
      </c>
      <c r="F241" s="15" t="s">
        <v>685</v>
      </c>
      <c r="G241" s="15">
        <v>3502</v>
      </c>
      <c r="H241" s="15" t="s">
        <v>686</v>
      </c>
      <c r="I241" s="14">
        <v>1</v>
      </c>
      <c r="J241" s="15" t="s">
        <v>101</v>
      </c>
      <c r="K241" s="15">
        <v>3502</v>
      </c>
      <c r="L241" s="15" t="s">
        <v>687</v>
      </c>
      <c r="M241" s="15">
        <v>120210004</v>
      </c>
      <c r="N241" s="15" t="s">
        <v>103</v>
      </c>
      <c r="O241" s="15">
        <v>2.78</v>
      </c>
      <c r="P241" s="15">
        <v>2.78</v>
      </c>
      <c r="Q241" s="15" t="s">
        <v>688</v>
      </c>
      <c r="R241" s="15" t="s">
        <v>689</v>
      </c>
      <c r="S241" s="15">
        <v>350204501</v>
      </c>
      <c r="T241" s="15" t="s">
        <v>690</v>
      </c>
      <c r="U241" s="15">
        <v>12</v>
      </c>
      <c r="V241" s="15">
        <v>3</v>
      </c>
      <c r="W241" s="13">
        <v>202500000041225</v>
      </c>
      <c r="X241" s="14" t="str">
        <f t="shared" si="2"/>
        <v>41225</v>
      </c>
      <c r="Y241" s="15" t="s">
        <v>691</v>
      </c>
      <c r="Z241" s="15">
        <v>2026</v>
      </c>
      <c r="AA241" s="15">
        <v>2027</v>
      </c>
      <c r="AB241" s="15">
        <v>2</v>
      </c>
      <c r="AC241" s="15">
        <v>1</v>
      </c>
      <c r="AD241" s="15">
        <v>3502045</v>
      </c>
      <c r="AE241" s="15" t="s">
        <v>690</v>
      </c>
      <c r="AF241" s="15">
        <v>350204501</v>
      </c>
      <c r="AG241" s="15" t="s">
        <v>692</v>
      </c>
      <c r="AH241" s="15">
        <v>3</v>
      </c>
      <c r="AI241" s="18" t="s">
        <v>321</v>
      </c>
      <c r="AJ241" s="15" t="s">
        <v>693</v>
      </c>
      <c r="AK241" s="15" t="s">
        <v>326</v>
      </c>
      <c r="AL241" s="15" t="s">
        <v>933</v>
      </c>
      <c r="AM241" s="13">
        <v>124303</v>
      </c>
      <c r="AN241" s="15" t="s">
        <v>933</v>
      </c>
      <c r="AO241" s="15" t="s">
        <v>60</v>
      </c>
      <c r="AP241" s="15" t="str">
        <f>VLOOKUP(AO241,'[1]Conceptos por ambito'!B$11:C$3075,2,0)</f>
        <v xml:space="preserve">SERVICIOS PRESTADOS A LAS EMPRESAS Y SERVICIOS DE PRODUCCION </v>
      </c>
      <c r="AQ241" s="15">
        <v>91136</v>
      </c>
      <c r="AR241" s="15" t="s">
        <v>694</v>
      </c>
      <c r="AS241" s="15" t="s">
        <v>1731</v>
      </c>
      <c r="AT241" s="19">
        <v>16000000</v>
      </c>
    </row>
    <row r="242" spans="1:46" s="11" customFormat="1" ht="15" x14ac:dyDescent="0.25">
      <c r="A242" s="16" t="s">
        <v>2039</v>
      </c>
      <c r="B242" s="17" t="s">
        <v>682</v>
      </c>
      <c r="C242" s="15" t="s">
        <v>683</v>
      </c>
      <c r="D242" s="15" t="s">
        <v>684</v>
      </c>
      <c r="E242" s="14">
        <v>35</v>
      </c>
      <c r="F242" s="15" t="s">
        <v>685</v>
      </c>
      <c r="G242" s="15">
        <v>3502</v>
      </c>
      <c r="H242" s="15" t="s">
        <v>686</v>
      </c>
      <c r="I242" s="14">
        <v>1</v>
      </c>
      <c r="J242" s="15" t="s">
        <v>101</v>
      </c>
      <c r="K242" s="15">
        <v>3502</v>
      </c>
      <c r="L242" s="15" t="s">
        <v>687</v>
      </c>
      <c r="M242" s="15">
        <v>120210004</v>
      </c>
      <c r="N242" s="15" t="s">
        <v>103</v>
      </c>
      <c r="O242" s="15">
        <v>2.78</v>
      </c>
      <c r="P242" s="15">
        <v>2.78</v>
      </c>
      <c r="Q242" s="15" t="s">
        <v>688</v>
      </c>
      <c r="R242" s="15" t="s">
        <v>689</v>
      </c>
      <c r="S242" s="15">
        <v>350204501</v>
      </c>
      <c r="T242" s="15" t="s">
        <v>690</v>
      </c>
      <c r="U242" s="15">
        <v>12</v>
      </c>
      <c r="V242" s="15">
        <v>3</v>
      </c>
      <c r="W242" s="13">
        <v>202500000041225</v>
      </c>
      <c r="X242" s="14" t="str">
        <f t="shared" si="2"/>
        <v>41225</v>
      </c>
      <c r="Y242" s="15" t="s">
        <v>691</v>
      </c>
      <c r="Z242" s="15">
        <v>2026</v>
      </c>
      <c r="AA242" s="15">
        <v>2027</v>
      </c>
      <c r="AB242" s="15">
        <v>2</v>
      </c>
      <c r="AC242" s="15">
        <v>1</v>
      </c>
      <c r="AD242" s="15">
        <v>3502045</v>
      </c>
      <c r="AE242" s="15" t="s">
        <v>690</v>
      </c>
      <c r="AF242" s="15">
        <v>350204501</v>
      </c>
      <c r="AG242" s="15" t="s">
        <v>692</v>
      </c>
      <c r="AH242" s="15">
        <v>3</v>
      </c>
      <c r="AI242" s="18" t="s">
        <v>324</v>
      </c>
      <c r="AJ242" s="15" t="s">
        <v>695</v>
      </c>
      <c r="AK242" s="15" t="s">
        <v>519</v>
      </c>
      <c r="AL242" s="15" t="s">
        <v>933</v>
      </c>
      <c r="AM242" s="13">
        <v>124303</v>
      </c>
      <c r="AN242" s="15" t="s">
        <v>933</v>
      </c>
      <c r="AO242" s="15" t="s">
        <v>60</v>
      </c>
      <c r="AP242" s="15" t="str">
        <f>VLOOKUP(AO242,'[1]Conceptos por ambito'!B$11:C$3075,2,0)</f>
        <v xml:space="preserve">SERVICIOS PRESTADOS A LAS EMPRESAS Y SERVICIOS DE PRODUCCION </v>
      </c>
      <c r="AQ242" s="15">
        <v>91136</v>
      </c>
      <c r="AR242" s="15" t="s">
        <v>694</v>
      </c>
      <c r="AS242" s="15" t="s">
        <v>1732</v>
      </c>
      <c r="AT242" s="19">
        <v>151000000</v>
      </c>
    </row>
    <row r="243" spans="1:46" s="11" customFormat="1" ht="15" x14ac:dyDescent="0.25">
      <c r="A243" s="16" t="s">
        <v>2039</v>
      </c>
      <c r="B243" s="17" t="s">
        <v>682</v>
      </c>
      <c r="C243" s="15" t="s">
        <v>683</v>
      </c>
      <c r="D243" s="15" t="s">
        <v>684</v>
      </c>
      <c r="E243" s="14">
        <v>35</v>
      </c>
      <c r="F243" s="15" t="s">
        <v>685</v>
      </c>
      <c r="G243" s="15">
        <v>3502</v>
      </c>
      <c r="H243" s="15" t="s">
        <v>686</v>
      </c>
      <c r="I243" s="14">
        <v>1</v>
      </c>
      <c r="J243" s="15" t="s">
        <v>101</v>
      </c>
      <c r="K243" s="15">
        <v>3502</v>
      </c>
      <c r="L243" s="15" t="s">
        <v>687</v>
      </c>
      <c r="M243" s="15">
        <v>120210004</v>
      </c>
      <c r="N243" s="15" t="s">
        <v>103</v>
      </c>
      <c r="O243" s="15">
        <v>2.78</v>
      </c>
      <c r="P243" s="15">
        <v>2.78</v>
      </c>
      <c r="Q243" s="15" t="s">
        <v>696</v>
      </c>
      <c r="R243" s="15" t="s">
        <v>697</v>
      </c>
      <c r="S243" s="15">
        <v>350200701</v>
      </c>
      <c r="T243" s="15" t="s">
        <v>698</v>
      </c>
      <c r="U243" s="15">
        <v>12</v>
      </c>
      <c r="V243" s="15">
        <v>5</v>
      </c>
      <c r="W243" s="13">
        <v>202500000041225</v>
      </c>
      <c r="X243" s="14" t="str">
        <f t="shared" si="2"/>
        <v>41225</v>
      </c>
      <c r="Y243" s="15" t="s">
        <v>691</v>
      </c>
      <c r="Z243" s="15">
        <v>2026</v>
      </c>
      <c r="AA243" s="15">
        <v>2027</v>
      </c>
      <c r="AB243" s="15">
        <v>2</v>
      </c>
      <c r="AC243" s="15">
        <v>2</v>
      </c>
      <c r="AD243" s="15">
        <v>3502007</v>
      </c>
      <c r="AE243" s="15" t="s">
        <v>698</v>
      </c>
      <c r="AF243" s="15">
        <v>350200701</v>
      </c>
      <c r="AG243" s="15" t="s">
        <v>699</v>
      </c>
      <c r="AH243" s="15">
        <v>5</v>
      </c>
      <c r="AI243" s="18" t="s">
        <v>394</v>
      </c>
      <c r="AJ243" s="15" t="s">
        <v>700</v>
      </c>
      <c r="AK243" s="15" t="s">
        <v>326</v>
      </c>
      <c r="AL243" s="15" t="s">
        <v>933</v>
      </c>
      <c r="AM243" s="13">
        <v>124303</v>
      </c>
      <c r="AN243" s="15" t="s">
        <v>933</v>
      </c>
      <c r="AO243" s="15" t="s">
        <v>60</v>
      </c>
      <c r="AP243" s="15" t="str">
        <f>VLOOKUP(AO243,'[1]Conceptos por ambito'!B$11:C$3075,2,0)</f>
        <v xml:space="preserve">SERVICIOS PRESTADOS A LAS EMPRESAS Y SERVICIOS DE PRODUCCION </v>
      </c>
      <c r="AQ243" s="15">
        <v>91136</v>
      </c>
      <c r="AR243" s="15" t="s">
        <v>694</v>
      </c>
      <c r="AS243" s="15" t="s">
        <v>2013</v>
      </c>
      <c r="AT243" s="19">
        <v>26000000</v>
      </c>
    </row>
    <row r="244" spans="1:46" s="11" customFormat="1" ht="15" x14ac:dyDescent="0.25">
      <c r="A244" s="16" t="s">
        <v>2039</v>
      </c>
      <c r="B244" s="17" t="s">
        <v>682</v>
      </c>
      <c r="C244" s="15" t="s">
        <v>683</v>
      </c>
      <c r="D244" s="15" t="s">
        <v>684</v>
      </c>
      <c r="E244" s="14">
        <v>35</v>
      </c>
      <c r="F244" s="15" t="s">
        <v>685</v>
      </c>
      <c r="G244" s="15">
        <v>3502</v>
      </c>
      <c r="H244" s="15" t="s">
        <v>686</v>
      </c>
      <c r="I244" s="14">
        <v>1</v>
      </c>
      <c r="J244" s="15" t="s">
        <v>101</v>
      </c>
      <c r="K244" s="15">
        <v>3502</v>
      </c>
      <c r="L244" s="15" t="s">
        <v>687</v>
      </c>
      <c r="M244" s="15">
        <v>120210004</v>
      </c>
      <c r="N244" s="15" t="s">
        <v>103</v>
      </c>
      <c r="O244" s="15">
        <v>2.78</v>
      </c>
      <c r="P244" s="15">
        <v>2.78</v>
      </c>
      <c r="Q244" s="15" t="s">
        <v>696</v>
      </c>
      <c r="R244" s="15" t="s">
        <v>697</v>
      </c>
      <c r="S244" s="15">
        <v>350200701</v>
      </c>
      <c r="T244" s="15" t="s">
        <v>698</v>
      </c>
      <c r="U244" s="15">
        <v>12</v>
      </c>
      <c r="V244" s="15">
        <v>5</v>
      </c>
      <c r="W244" s="13">
        <v>202500000041225</v>
      </c>
      <c r="X244" s="14" t="str">
        <f t="shared" si="2"/>
        <v>41225</v>
      </c>
      <c r="Y244" s="15" t="s">
        <v>691</v>
      </c>
      <c r="Z244" s="15">
        <v>2026</v>
      </c>
      <c r="AA244" s="15">
        <v>2027</v>
      </c>
      <c r="AB244" s="15">
        <v>2</v>
      </c>
      <c r="AC244" s="15">
        <v>2</v>
      </c>
      <c r="AD244" s="15">
        <v>3502007</v>
      </c>
      <c r="AE244" s="15" t="s">
        <v>698</v>
      </c>
      <c r="AF244" s="15">
        <v>350200701</v>
      </c>
      <c r="AG244" s="15" t="s">
        <v>699</v>
      </c>
      <c r="AH244" s="15">
        <v>5</v>
      </c>
      <c r="AI244" s="18" t="s">
        <v>396</v>
      </c>
      <c r="AJ244" s="15" t="s">
        <v>701</v>
      </c>
      <c r="AK244" s="15" t="s">
        <v>519</v>
      </c>
      <c r="AL244" s="15" t="s">
        <v>933</v>
      </c>
      <c r="AM244" s="13">
        <v>124303</v>
      </c>
      <c r="AN244" s="15" t="s">
        <v>933</v>
      </c>
      <c r="AO244" s="15" t="s">
        <v>60</v>
      </c>
      <c r="AP244" s="15" t="str">
        <f>VLOOKUP(AO244,'[1]Conceptos por ambito'!B$11:C$3075,2,0)</f>
        <v xml:space="preserve">SERVICIOS PRESTADOS A LAS EMPRESAS Y SERVICIOS DE PRODUCCION </v>
      </c>
      <c r="AQ244" s="15">
        <v>91136</v>
      </c>
      <c r="AR244" s="15" t="s">
        <v>694</v>
      </c>
      <c r="AS244" s="15" t="s">
        <v>2014</v>
      </c>
      <c r="AT244" s="19">
        <v>56000000</v>
      </c>
    </row>
    <row r="245" spans="1:46" s="11" customFormat="1" ht="15" x14ac:dyDescent="0.25">
      <c r="A245" s="16" t="s">
        <v>2039</v>
      </c>
      <c r="B245" s="17" t="s">
        <v>682</v>
      </c>
      <c r="C245" s="15" t="s">
        <v>683</v>
      </c>
      <c r="D245" s="15" t="s">
        <v>684</v>
      </c>
      <c r="E245" s="14">
        <v>35</v>
      </c>
      <c r="F245" s="15" t="s">
        <v>685</v>
      </c>
      <c r="G245" s="15">
        <v>3502</v>
      </c>
      <c r="H245" s="15" t="s">
        <v>686</v>
      </c>
      <c r="I245" s="14">
        <v>1</v>
      </c>
      <c r="J245" s="15" t="s">
        <v>101</v>
      </c>
      <c r="K245" s="15">
        <v>3502</v>
      </c>
      <c r="L245" s="15" t="s">
        <v>687</v>
      </c>
      <c r="M245" s="15">
        <v>120210004</v>
      </c>
      <c r="N245" s="15" t="s">
        <v>103</v>
      </c>
      <c r="O245" s="15">
        <v>2.78</v>
      </c>
      <c r="P245" s="15">
        <v>2.78</v>
      </c>
      <c r="Q245" s="15" t="s">
        <v>702</v>
      </c>
      <c r="R245" s="15" t="s">
        <v>703</v>
      </c>
      <c r="S245" s="15">
        <v>350204600</v>
      </c>
      <c r="T245" s="15" t="s">
        <v>704</v>
      </c>
      <c r="U245" s="15">
        <v>20</v>
      </c>
      <c r="V245" s="15">
        <v>6</v>
      </c>
      <c r="W245" s="13">
        <v>202500000041225</v>
      </c>
      <c r="X245" s="14" t="str">
        <f t="shared" si="2"/>
        <v>41225</v>
      </c>
      <c r="Y245" s="15" t="s">
        <v>691</v>
      </c>
      <c r="Z245" s="15">
        <v>2026</v>
      </c>
      <c r="AA245" s="15">
        <v>2027</v>
      </c>
      <c r="AB245" s="15">
        <v>2</v>
      </c>
      <c r="AC245" s="15">
        <v>3</v>
      </c>
      <c r="AD245" s="15">
        <v>3502046</v>
      </c>
      <c r="AE245" s="15" t="s">
        <v>704</v>
      </c>
      <c r="AF245" s="15">
        <v>350204600</v>
      </c>
      <c r="AG245" s="15" t="s">
        <v>705</v>
      </c>
      <c r="AH245" s="15">
        <v>5</v>
      </c>
      <c r="AI245" s="18" t="s">
        <v>398</v>
      </c>
      <c r="AJ245" s="15" t="s">
        <v>706</v>
      </c>
      <c r="AK245" s="15" t="s">
        <v>519</v>
      </c>
      <c r="AL245" s="15" t="s">
        <v>933</v>
      </c>
      <c r="AM245" s="13">
        <v>124303</v>
      </c>
      <c r="AN245" s="15" t="s">
        <v>933</v>
      </c>
      <c r="AO245" s="15" t="s">
        <v>60</v>
      </c>
      <c r="AP245" s="15" t="str">
        <f>VLOOKUP(AO245,'[1]Conceptos por ambito'!B$11:C$3075,2,0)</f>
        <v xml:space="preserve">SERVICIOS PRESTADOS A LAS EMPRESAS Y SERVICIOS DE PRODUCCION </v>
      </c>
      <c r="AQ245" s="15">
        <v>91136</v>
      </c>
      <c r="AR245" s="15" t="s">
        <v>694</v>
      </c>
      <c r="AS245" s="15" t="s">
        <v>2015</v>
      </c>
      <c r="AT245" s="19">
        <v>50000000</v>
      </c>
    </row>
    <row r="246" spans="1:46" s="11" customFormat="1" ht="15" x14ac:dyDescent="0.25">
      <c r="A246" s="16" t="s">
        <v>2039</v>
      </c>
      <c r="B246" s="17" t="s">
        <v>682</v>
      </c>
      <c r="C246" s="15" t="s">
        <v>683</v>
      </c>
      <c r="D246" s="15" t="s">
        <v>684</v>
      </c>
      <c r="E246" s="14">
        <v>35</v>
      </c>
      <c r="F246" s="15" t="s">
        <v>685</v>
      </c>
      <c r="G246" s="15">
        <v>3502</v>
      </c>
      <c r="H246" s="15" t="s">
        <v>686</v>
      </c>
      <c r="I246" s="14">
        <v>1</v>
      </c>
      <c r="J246" s="15" t="s">
        <v>101</v>
      </c>
      <c r="K246" s="15">
        <v>3502</v>
      </c>
      <c r="L246" s="15" t="s">
        <v>687</v>
      </c>
      <c r="M246" s="15">
        <v>120210004</v>
      </c>
      <c r="N246" s="15" t="s">
        <v>103</v>
      </c>
      <c r="O246" s="15">
        <v>2.78</v>
      </c>
      <c r="P246" s="15">
        <v>2.78</v>
      </c>
      <c r="Q246" s="15" t="s">
        <v>702</v>
      </c>
      <c r="R246" s="15" t="s">
        <v>703</v>
      </c>
      <c r="S246" s="15">
        <v>350204600</v>
      </c>
      <c r="T246" s="15" t="s">
        <v>704</v>
      </c>
      <c r="U246" s="15">
        <v>20</v>
      </c>
      <c r="V246" s="15">
        <v>6</v>
      </c>
      <c r="W246" s="13">
        <v>202500000041225</v>
      </c>
      <c r="X246" s="14" t="str">
        <f t="shared" si="2"/>
        <v>41225</v>
      </c>
      <c r="Y246" s="15" t="s">
        <v>691</v>
      </c>
      <c r="Z246" s="15">
        <v>2026</v>
      </c>
      <c r="AA246" s="15">
        <v>2027</v>
      </c>
      <c r="AB246" s="15">
        <v>2</v>
      </c>
      <c r="AC246" s="15">
        <v>3</v>
      </c>
      <c r="AD246" s="15">
        <v>3502046</v>
      </c>
      <c r="AE246" s="15" t="s">
        <v>704</v>
      </c>
      <c r="AF246" s="15">
        <v>350204600</v>
      </c>
      <c r="AG246" s="15" t="s">
        <v>705</v>
      </c>
      <c r="AH246" s="15">
        <v>5</v>
      </c>
      <c r="AI246" s="18" t="s">
        <v>410</v>
      </c>
      <c r="AJ246" s="15" t="s">
        <v>707</v>
      </c>
      <c r="AK246" s="15" t="s">
        <v>519</v>
      </c>
      <c r="AL246" s="15" t="s">
        <v>933</v>
      </c>
      <c r="AM246" s="13">
        <v>124303</v>
      </c>
      <c r="AN246" s="15" t="s">
        <v>933</v>
      </c>
      <c r="AO246" s="15" t="s">
        <v>60</v>
      </c>
      <c r="AP246" s="15" t="str">
        <f>VLOOKUP(AO246,'[1]Conceptos por ambito'!B$11:C$3075,2,0)</f>
        <v xml:space="preserve">SERVICIOS PRESTADOS A LAS EMPRESAS Y SERVICIOS DE PRODUCCION </v>
      </c>
      <c r="AQ246" s="15">
        <v>91136</v>
      </c>
      <c r="AR246" s="15" t="s">
        <v>694</v>
      </c>
      <c r="AS246" s="15" t="s">
        <v>2016</v>
      </c>
      <c r="AT246" s="19">
        <v>90000000</v>
      </c>
    </row>
    <row r="247" spans="1:46" s="11" customFormat="1" ht="15" x14ac:dyDescent="0.25">
      <c r="A247" s="16" t="s">
        <v>2039</v>
      </c>
      <c r="B247" s="17" t="s">
        <v>682</v>
      </c>
      <c r="C247" s="15" t="s">
        <v>683</v>
      </c>
      <c r="D247" s="15" t="s">
        <v>684</v>
      </c>
      <c r="E247" s="14">
        <v>35</v>
      </c>
      <c r="F247" s="15" t="s">
        <v>685</v>
      </c>
      <c r="G247" s="15">
        <v>3502</v>
      </c>
      <c r="H247" s="15" t="s">
        <v>686</v>
      </c>
      <c r="I247" s="14">
        <v>1</v>
      </c>
      <c r="J247" s="15" t="s">
        <v>101</v>
      </c>
      <c r="K247" s="15">
        <v>3502</v>
      </c>
      <c r="L247" s="15" t="s">
        <v>687</v>
      </c>
      <c r="M247" s="15">
        <v>120210004</v>
      </c>
      <c r="N247" s="15" t="s">
        <v>103</v>
      </c>
      <c r="O247" s="15">
        <v>2.78</v>
      </c>
      <c r="P247" s="15">
        <v>2.78</v>
      </c>
      <c r="Q247" s="15" t="s">
        <v>708</v>
      </c>
      <c r="R247" s="15" t="s">
        <v>709</v>
      </c>
      <c r="S247" s="15">
        <v>350209300</v>
      </c>
      <c r="T247" s="15" t="s">
        <v>710</v>
      </c>
      <c r="U247" s="15">
        <v>1</v>
      </c>
      <c r="V247" s="15">
        <v>1</v>
      </c>
      <c r="W247" s="13">
        <v>202500000041225</v>
      </c>
      <c r="X247" s="14" t="str">
        <f t="shared" si="2"/>
        <v>41225</v>
      </c>
      <c r="Y247" s="15" t="s">
        <v>691</v>
      </c>
      <c r="Z247" s="15">
        <v>2026</v>
      </c>
      <c r="AA247" s="15">
        <v>2027</v>
      </c>
      <c r="AB247" s="15">
        <v>2</v>
      </c>
      <c r="AC247" s="15">
        <v>4</v>
      </c>
      <c r="AD247" s="15">
        <v>3502093</v>
      </c>
      <c r="AE247" s="15" t="s">
        <v>710</v>
      </c>
      <c r="AF247" s="15">
        <v>350209300</v>
      </c>
      <c r="AG247" s="15" t="s">
        <v>711</v>
      </c>
      <c r="AH247" s="15">
        <v>1</v>
      </c>
      <c r="AI247" s="18" t="s">
        <v>412</v>
      </c>
      <c r="AJ247" s="15" t="s">
        <v>712</v>
      </c>
      <c r="AK247" s="15" t="s">
        <v>326</v>
      </c>
      <c r="AL247" s="15" t="s">
        <v>933</v>
      </c>
      <c r="AM247" s="13">
        <v>124303</v>
      </c>
      <c r="AN247" s="15" t="s">
        <v>933</v>
      </c>
      <c r="AO247" s="15" t="s">
        <v>60</v>
      </c>
      <c r="AP247" s="15" t="str">
        <f>VLOOKUP(AO247,'[1]Conceptos por ambito'!B$11:C$3075,2,0)</f>
        <v xml:space="preserve">SERVICIOS PRESTADOS A LAS EMPRESAS Y SERVICIOS DE PRODUCCION </v>
      </c>
      <c r="AQ247" s="15">
        <v>91136</v>
      </c>
      <c r="AR247" s="15" t="s">
        <v>694</v>
      </c>
      <c r="AS247" s="15" t="s">
        <v>2017</v>
      </c>
      <c r="AT247" s="19">
        <v>10000000</v>
      </c>
    </row>
    <row r="248" spans="1:46" s="11" customFormat="1" ht="15" x14ac:dyDescent="0.25">
      <c r="A248" s="16" t="s">
        <v>2039</v>
      </c>
      <c r="B248" s="17" t="s">
        <v>682</v>
      </c>
      <c r="C248" s="15" t="s">
        <v>683</v>
      </c>
      <c r="D248" s="15" t="s">
        <v>684</v>
      </c>
      <c r="E248" s="14">
        <v>35</v>
      </c>
      <c r="F248" s="15" t="s">
        <v>685</v>
      </c>
      <c r="G248" s="15">
        <v>3502</v>
      </c>
      <c r="H248" s="15" t="s">
        <v>686</v>
      </c>
      <c r="I248" s="14">
        <v>1</v>
      </c>
      <c r="J248" s="15" t="s">
        <v>101</v>
      </c>
      <c r="K248" s="15">
        <v>3502</v>
      </c>
      <c r="L248" s="15" t="s">
        <v>687</v>
      </c>
      <c r="M248" s="15">
        <v>120210004</v>
      </c>
      <c r="N248" s="15" t="s">
        <v>103</v>
      </c>
      <c r="O248" s="15">
        <v>2.78</v>
      </c>
      <c r="P248" s="15">
        <v>2.78</v>
      </c>
      <c r="Q248" s="15" t="s">
        <v>708</v>
      </c>
      <c r="R248" s="15" t="s">
        <v>709</v>
      </c>
      <c r="S248" s="15">
        <v>350209300</v>
      </c>
      <c r="T248" s="15" t="s">
        <v>710</v>
      </c>
      <c r="U248" s="15">
        <v>1</v>
      </c>
      <c r="V248" s="15">
        <v>1</v>
      </c>
      <c r="W248" s="13">
        <v>202500000041225</v>
      </c>
      <c r="X248" s="14" t="str">
        <f t="shared" si="2"/>
        <v>41225</v>
      </c>
      <c r="Y248" s="15" t="s">
        <v>691</v>
      </c>
      <c r="Z248" s="15">
        <v>2026</v>
      </c>
      <c r="AA248" s="15">
        <v>2027</v>
      </c>
      <c r="AB248" s="15">
        <v>2</v>
      </c>
      <c r="AC248" s="15">
        <v>4</v>
      </c>
      <c r="AD248" s="15">
        <v>3502093</v>
      </c>
      <c r="AE248" s="15" t="s">
        <v>710</v>
      </c>
      <c r="AF248" s="15">
        <v>350209300</v>
      </c>
      <c r="AG248" s="15" t="s">
        <v>711</v>
      </c>
      <c r="AH248" s="15">
        <v>1</v>
      </c>
      <c r="AI248" s="18" t="s">
        <v>414</v>
      </c>
      <c r="AJ248" s="15" t="s">
        <v>713</v>
      </c>
      <c r="AK248" s="15" t="s">
        <v>519</v>
      </c>
      <c r="AL248" s="15" t="s">
        <v>933</v>
      </c>
      <c r="AM248" s="13">
        <v>124303</v>
      </c>
      <c r="AN248" s="15" t="s">
        <v>933</v>
      </c>
      <c r="AO248" s="15" t="s">
        <v>60</v>
      </c>
      <c r="AP248" s="15" t="str">
        <f>VLOOKUP(AO248,'[1]Conceptos por ambito'!B$11:C$3075,2,0)</f>
        <v xml:space="preserve">SERVICIOS PRESTADOS A LAS EMPRESAS Y SERVICIOS DE PRODUCCION </v>
      </c>
      <c r="AQ248" s="15">
        <v>91136</v>
      </c>
      <c r="AR248" s="15" t="s">
        <v>694</v>
      </c>
      <c r="AS248" s="15" t="s">
        <v>2018</v>
      </c>
      <c r="AT248" s="19">
        <v>51000000</v>
      </c>
    </row>
    <row r="249" spans="1:46" s="11" customFormat="1" ht="15" x14ac:dyDescent="0.25">
      <c r="A249" s="16" t="s">
        <v>2039</v>
      </c>
      <c r="B249" s="17" t="s">
        <v>682</v>
      </c>
      <c r="C249" s="15" t="s">
        <v>683</v>
      </c>
      <c r="D249" s="15" t="s">
        <v>684</v>
      </c>
      <c r="E249" s="14">
        <v>35</v>
      </c>
      <c r="F249" s="15" t="s">
        <v>685</v>
      </c>
      <c r="G249" s="15">
        <v>3502</v>
      </c>
      <c r="H249" s="15" t="s">
        <v>686</v>
      </c>
      <c r="I249" s="14">
        <v>1</v>
      </c>
      <c r="J249" s="15" t="s">
        <v>101</v>
      </c>
      <c r="K249" s="15">
        <v>3502</v>
      </c>
      <c r="L249" s="15" t="s">
        <v>687</v>
      </c>
      <c r="M249" s="15">
        <v>120210004</v>
      </c>
      <c r="N249" s="15" t="s">
        <v>103</v>
      </c>
      <c r="O249" s="15">
        <v>2.78</v>
      </c>
      <c r="P249" s="15">
        <v>2.78</v>
      </c>
      <c r="Q249" s="15" t="s">
        <v>714</v>
      </c>
      <c r="R249" s="15" t="s">
        <v>709</v>
      </c>
      <c r="S249" s="15">
        <v>350209301</v>
      </c>
      <c r="T249" s="15" t="s">
        <v>710</v>
      </c>
      <c r="U249" s="15">
        <v>12</v>
      </c>
      <c r="V249" s="15">
        <v>3</v>
      </c>
      <c r="W249" s="13">
        <v>202500000041225</v>
      </c>
      <c r="X249" s="14" t="str">
        <f t="shared" si="2"/>
        <v>41225</v>
      </c>
      <c r="Y249" s="15" t="s">
        <v>691</v>
      </c>
      <c r="Z249" s="15">
        <v>2026</v>
      </c>
      <c r="AA249" s="15">
        <v>2027</v>
      </c>
      <c r="AB249" s="15">
        <v>2</v>
      </c>
      <c r="AC249" s="15">
        <v>5</v>
      </c>
      <c r="AD249" s="15">
        <v>3502093</v>
      </c>
      <c r="AE249" s="15" t="s">
        <v>710</v>
      </c>
      <c r="AF249" s="15">
        <v>350209301</v>
      </c>
      <c r="AG249" s="15" t="s">
        <v>715</v>
      </c>
      <c r="AH249" s="15">
        <v>2</v>
      </c>
      <c r="AI249" s="18" t="s">
        <v>416</v>
      </c>
      <c r="AJ249" s="15" t="s">
        <v>716</v>
      </c>
      <c r="AK249" s="15" t="s">
        <v>326</v>
      </c>
      <c r="AL249" s="15" t="s">
        <v>933</v>
      </c>
      <c r="AM249" s="13">
        <v>124303</v>
      </c>
      <c r="AN249" s="15" t="s">
        <v>933</v>
      </c>
      <c r="AO249" s="15" t="s">
        <v>60</v>
      </c>
      <c r="AP249" s="15" t="str">
        <f>VLOOKUP(AO249,'[1]Conceptos por ambito'!B$11:C$3075,2,0)</f>
        <v xml:space="preserve">SERVICIOS PRESTADOS A LAS EMPRESAS Y SERVICIOS DE PRODUCCION </v>
      </c>
      <c r="AQ249" s="15">
        <v>91136</v>
      </c>
      <c r="AR249" s="15" t="s">
        <v>694</v>
      </c>
      <c r="AS249" s="15" t="s">
        <v>2020</v>
      </c>
      <c r="AT249" s="19">
        <v>10000000</v>
      </c>
    </row>
    <row r="250" spans="1:46" s="11" customFormat="1" ht="15" x14ac:dyDescent="0.25">
      <c r="A250" s="16" t="s">
        <v>2039</v>
      </c>
      <c r="B250" s="17" t="s">
        <v>682</v>
      </c>
      <c r="C250" s="15" t="s">
        <v>683</v>
      </c>
      <c r="D250" s="15" t="s">
        <v>684</v>
      </c>
      <c r="E250" s="14">
        <v>35</v>
      </c>
      <c r="F250" s="15" t="s">
        <v>685</v>
      </c>
      <c r="G250" s="15">
        <v>3502</v>
      </c>
      <c r="H250" s="15" t="s">
        <v>686</v>
      </c>
      <c r="I250" s="14">
        <v>1</v>
      </c>
      <c r="J250" s="15" t="s">
        <v>101</v>
      </c>
      <c r="K250" s="15">
        <v>3502</v>
      </c>
      <c r="L250" s="15" t="s">
        <v>687</v>
      </c>
      <c r="M250" s="15">
        <v>120210004</v>
      </c>
      <c r="N250" s="15" t="s">
        <v>103</v>
      </c>
      <c r="O250" s="15">
        <v>2.78</v>
      </c>
      <c r="P250" s="15">
        <v>2.78</v>
      </c>
      <c r="Q250" s="15" t="s">
        <v>714</v>
      </c>
      <c r="R250" s="15" t="s">
        <v>709</v>
      </c>
      <c r="S250" s="15">
        <v>350209301</v>
      </c>
      <c r="T250" s="15" t="s">
        <v>710</v>
      </c>
      <c r="U250" s="15">
        <v>12</v>
      </c>
      <c r="V250" s="15">
        <v>3</v>
      </c>
      <c r="W250" s="13">
        <v>202500000041225</v>
      </c>
      <c r="X250" s="14" t="str">
        <f t="shared" si="2"/>
        <v>41225</v>
      </c>
      <c r="Y250" s="15" t="s">
        <v>691</v>
      </c>
      <c r="Z250" s="15">
        <v>2026</v>
      </c>
      <c r="AA250" s="15">
        <v>2027</v>
      </c>
      <c r="AB250" s="15">
        <v>2</v>
      </c>
      <c r="AC250" s="15">
        <v>5</v>
      </c>
      <c r="AD250" s="15">
        <v>3502093</v>
      </c>
      <c r="AE250" s="15" t="s">
        <v>710</v>
      </c>
      <c r="AF250" s="15">
        <v>350209301</v>
      </c>
      <c r="AG250" s="15" t="s">
        <v>715</v>
      </c>
      <c r="AH250" s="15">
        <v>2</v>
      </c>
      <c r="AI250" s="18" t="s">
        <v>418</v>
      </c>
      <c r="AJ250" s="15" t="s">
        <v>717</v>
      </c>
      <c r="AK250" s="15" t="s">
        <v>519</v>
      </c>
      <c r="AL250" s="15" t="s">
        <v>933</v>
      </c>
      <c r="AM250" s="13">
        <v>124303</v>
      </c>
      <c r="AN250" s="15" t="s">
        <v>933</v>
      </c>
      <c r="AO250" s="15" t="s">
        <v>60</v>
      </c>
      <c r="AP250" s="15" t="str">
        <f>VLOOKUP(AO250,'[1]Conceptos por ambito'!B$11:C$3075,2,0)</f>
        <v xml:space="preserve">SERVICIOS PRESTADOS A LAS EMPRESAS Y SERVICIOS DE PRODUCCION </v>
      </c>
      <c r="AQ250" s="15">
        <v>91136</v>
      </c>
      <c r="AR250" s="15" t="s">
        <v>694</v>
      </c>
      <c r="AS250" s="15" t="s">
        <v>2019</v>
      </c>
      <c r="AT250" s="19">
        <v>40000000</v>
      </c>
    </row>
    <row r="251" spans="1:46" s="11" customFormat="1" ht="15" x14ac:dyDescent="0.25">
      <c r="A251" s="16" t="s">
        <v>2040</v>
      </c>
      <c r="B251" s="17" t="s">
        <v>718</v>
      </c>
      <c r="C251" s="15" t="s">
        <v>719</v>
      </c>
      <c r="D251" s="15" t="s">
        <v>720</v>
      </c>
      <c r="E251" s="14">
        <v>24</v>
      </c>
      <c r="F251" s="15" t="s">
        <v>444</v>
      </c>
      <c r="G251" s="15">
        <v>2404</v>
      </c>
      <c r="H251" s="15" t="s">
        <v>721</v>
      </c>
      <c r="I251" s="14">
        <v>1</v>
      </c>
      <c r="J251" s="15" t="s">
        <v>101</v>
      </c>
      <c r="K251" s="15">
        <v>2404</v>
      </c>
      <c r="L251" s="15" t="s">
        <v>446</v>
      </c>
      <c r="M251" s="15">
        <v>80010005</v>
      </c>
      <c r="N251" s="15" t="s">
        <v>426</v>
      </c>
      <c r="O251" s="15">
        <v>74.510000000000005</v>
      </c>
      <c r="P251" s="15">
        <v>74.510000000000005</v>
      </c>
      <c r="Q251" s="15" t="s">
        <v>722</v>
      </c>
      <c r="R251" s="15" t="s">
        <v>723</v>
      </c>
      <c r="S251" s="15">
        <v>240401300</v>
      </c>
      <c r="T251" s="15" t="s">
        <v>723</v>
      </c>
      <c r="U251" s="15">
        <v>1</v>
      </c>
      <c r="V251" s="15">
        <v>1</v>
      </c>
      <c r="W251" s="13">
        <v>202500000041571</v>
      </c>
      <c r="X251" s="14" t="str">
        <f t="shared" si="2"/>
        <v>41571</v>
      </c>
      <c r="Y251" s="15" t="s">
        <v>2055</v>
      </c>
      <c r="Z251" s="15">
        <v>2026</v>
      </c>
      <c r="AA251" s="15">
        <v>2027</v>
      </c>
      <c r="AB251" s="15">
        <v>2</v>
      </c>
      <c r="AC251" s="15">
        <v>1</v>
      </c>
      <c r="AD251" s="15">
        <v>2404013</v>
      </c>
      <c r="AE251" s="15" t="s">
        <v>723</v>
      </c>
      <c r="AF251" s="15">
        <v>240401300</v>
      </c>
      <c r="AG251" s="15" t="s">
        <v>723</v>
      </c>
      <c r="AH251" s="15">
        <v>1</v>
      </c>
      <c r="AI251" s="18" t="s">
        <v>321</v>
      </c>
      <c r="AJ251" s="15" t="s">
        <v>724</v>
      </c>
      <c r="AK251" s="15" t="s">
        <v>112</v>
      </c>
      <c r="AL251" s="15" t="s">
        <v>435</v>
      </c>
      <c r="AM251" s="13">
        <v>121000</v>
      </c>
      <c r="AN251" s="15" t="s">
        <v>725</v>
      </c>
      <c r="AO251" s="15" t="s">
        <v>60</v>
      </c>
      <c r="AP251" s="15" t="str">
        <f>VLOOKUP(AO251,'[1]Conceptos por ambito'!B$11:C$3075,2,0)</f>
        <v xml:space="preserve">SERVICIOS PRESTADOS A LAS EMPRESAS Y SERVICIOS DE PRODUCCION </v>
      </c>
      <c r="AQ251" s="15">
        <v>91119</v>
      </c>
      <c r="AR251" s="15" t="s">
        <v>340</v>
      </c>
      <c r="AS251" s="15" t="s">
        <v>2053</v>
      </c>
      <c r="AT251" s="19">
        <f>1210000000-120000000</f>
        <v>1090000000</v>
      </c>
    </row>
    <row r="252" spans="1:46" s="11" customFormat="1" ht="15" x14ac:dyDescent="0.25">
      <c r="A252" s="16" t="s">
        <v>2040</v>
      </c>
      <c r="B252" s="17" t="s">
        <v>718</v>
      </c>
      <c r="C252" s="15" t="s">
        <v>719</v>
      </c>
      <c r="D252" s="15" t="s">
        <v>720</v>
      </c>
      <c r="E252" s="14">
        <v>24</v>
      </c>
      <c r="F252" s="15" t="s">
        <v>444</v>
      </c>
      <c r="G252" s="15">
        <v>2404</v>
      </c>
      <c r="H252" s="15" t="s">
        <v>721</v>
      </c>
      <c r="I252" s="14">
        <v>1</v>
      </c>
      <c r="J252" s="15" t="s">
        <v>101</v>
      </c>
      <c r="K252" s="15">
        <v>2404</v>
      </c>
      <c r="L252" s="15" t="s">
        <v>446</v>
      </c>
      <c r="M252" s="15">
        <v>80010005</v>
      </c>
      <c r="N252" s="15" t="s">
        <v>426</v>
      </c>
      <c r="O252" s="15">
        <v>74.510000000000005</v>
      </c>
      <c r="P252" s="15">
        <v>74.510000000000005</v>
      </c>
      <c r="Q252" s="15" t="s">
        <v>722</v>
      </c>
      <c r="R252" s="15" t="s">
        <v>723</v>
      </c>
      <c r="S252" s="15">
        <v>240401300</v>
      </c>
      <c r="T252" s="15" t="s">
        <v>723</v>
      </c>
      <c r="U252" s="15">
        <v>1</v>
      </c>
      <c r="V252" s="15">
        <v>1</v>
      </c>
      <c r="W252" s="13">
        <v>202500000041571</v>
      </c>
      <c r="X252" s="14" t="str">
        <f t="shared" ref="X252:X316" si="3">MID(W252,11,5)</f>
        <v>41571</v>
      </c>
      <c r="Y252" s="15" t="s">
        <v>2055</v>
      </c>
      <c r="Z252" s="15">
        <v>2026</v>
      </c>
      <c r="AA252" s="15">
        <v>2027</v>
      </c>
      <c r="AB252" s="15">
        <v>2</v>
      </c>
      <c r="AC252" s="15">
        <v>1</v>
      </c>
      <c r="AD252" s="15">
        <v>2404013</v>
      </c>
      <c r="AE252" s="15" t="s">
        <v>723</v>
      </c>
      <c r="AF252" s="15">
        <v>240401300</v>
      </c>
      <c r="AG252" s="15" t="s">
        <v>723</v>
      </c>
      <c r="AH252" s="15">
        <v>1</v>
      </c>
      <c r="AI252" s="18" t="s">
        <v>324</v>
      </c>
      <c r="AJ252" s="15" t="s">
        <v>726</v>
      </c>
      <c r="AK252" s="15" t="s">
        <v>59</v>
      </c>
      <c r="AL252" s="15" t="s">
        <v>435</v>
      </c>
      <c r="AM252" s="13">
        <v>131105</v>
      </c>
      <c r="AN252" s="15" t="s">
        <v>1436</v>
      </c>
      <c r="AO252" s="15" t="s">
        <v>60</v>
      </c>
      <c r="AP252" s="15" t="str">
        <f>VLOOKUP(AO252,'[1]Conceptos por ambito'!B$11:C$3075,2,0)</f>
        <v xml:space="preserve">SERVICIOS PRESTADOS A LAS EMPRESAS Y SERVICIOS DE PRODUCCION </v>
      </c>
      <c r="AQ252" s="15">
        <v>91119</v>
      </c>
      <c r="AR252" s="15" t="s">
        <v>340</v>
      </c>
      <c r="AS252" s="15" t="s">
        <v>2054</v>
      </c>
      <c r="AT252" s="19">
        <v>5377000000</v>
      </c>
    </row>
    <row r="253" spans="1:46" s="11" customFormat="1" ht="15" x14ac:dyDescent="0.25">
      <c r="A253" s="16" t="s">
        <v>2040</v>
      </c>
      <c r="B253" s="17" t="s">
        <v>718</v>
      </c>
      <c r="C253" s="15" t="s">
        <v>719</v>
      </c>
      <c r="D253" s="15" t="s">
        <v>720</v>
      </c>
      <c r="E253" s="14">
        <v>24</v>
      </c>
      <c r="F253" s="15" t="s">
        <v>444</v>
      </c>
      <c r="G253" s="15">
        <v>2409</v>
      </c>
      <c r="H253" s="15" t="s">
        <v>727</v>
      </c>
      <c r="I253" s="14">
        <v>1</v>
      </c>
      <c r="J253" s="15" t="s">
        <v>101</v>
      </c>
      <c r="K253" s="15">
        <v>2409</v>
      </c>
      <c r="L253" s="15" t="s">
        <v>446</v>
      </c>
      <c r="M253" s="15">
        <v>80010005</v>
      </c>
      <c r="N253" s="15" t="s">
        <v>426</v>
      </c>
      <c r="O253" s="15">
        <v>74.510000000000005</v>
      </c>
      <c r="P253" s="15">
        <v>74.510000000000005</v>
      </c>
      <c r="Q253" s="15" t="s">
        <v>722</v>
      </c>
      <c r="R253" s="15" t="s">
        <v>728</v>
      </c>
      <c r="S253" s="15">
        <v>240901602</v>
      </c>
      <c r="T253" s="15" t="s">
        <v>728</v>
      </c>
      <c r="U253" s="15">
        <v>1</v>
      </c>
      <c r="V253" s="15">
        <v>1</v>
      </c>
      <c r="W253" s="13">
        <v>202500000041659</v>
      </c>
      <c r="X253" s="14" t="str">
        <f t="shared" si="3"/>
        <v>41659</v>
      </c>
      <c r="Y253" s="15" t="s">
        <v>2056</v>
      </c>
      <c r="Z253" s="15">
        <v>2026</v>
      </c>
      <c r="AA253" s="15">
        <v>2027</v>
      </c>
      <c r="AB253" s="15">
        <v>2</v>
      </c>
      <c r="AC253" s="15">
        <v>1</v>
      </c>
      <c r="AD253" s="15">
        <v>2409016</v>
      </c>
      <c r="AE253" s="15" t="s">
        <v>729</v>
      </c>
      <c r="AF253" s="15">
        <v>240901602</v>
      </c>
      <c r="AG253" s="15" t="s">
        <v>728</v>
      </c>
      <c r="AH253" s="15">
        <v>1</v>
      </c>
      <c r="AI253" s="18" t="s">
        <v>321</v>
      </c>
      <c r="AJ253" s="15" t="s">
        <v>730</v>
      </c>
      <c r="AK253" s="15" t="s">
        <v>112</v>
      </c>
      <c r="AL253" s="15" t="s">
        <v>435</v>
      </c>
      <c r="AM253" s="13">
        <v>121000</v>
      </c>
      <c r="AN253" s="15" t="s">
        <v>725</v>
      </c>
      <c r="AO253" s="15" t="s">
        <v>60</v>
      </c>
      <c r="AP253" s="15" t="str">
        <f>VLOOKUP(AO253,'[1]Conceptos por ambito'!B$11:C$3075,2,0)</f>
        <v xml:space="preserve">SERVICIOS PRESTADOS A LAS EMPRESAS Y SERVICIOS DE PRODUCCION </v>
      </c>
      <c r="AQ253" s="15">
        <v>91119</v>
      </c>
      <c r="AR253" s="15" t="s">
        <v>340</v>
      </c>
      <c r="AS253" s="15" t="s">
        <v>2057</v>
      </c>
      <c r="AT253" s="19">
        <v>285000000</v>
      </c>
    </row>
    <row r="254" spans="1:46" s="11" customFormat="1" ht="15" x14ac:dyDescent="0.25">
      <c r="A254" s="16" t="s">
        <v>2040</v>
      </c>
      <c r="B254" s="17" t="s">
        <v>718</v>
      </c>
      <c r="C254" s="15" t="s">
        <v>719</v>
      </c>
      <c r="D254" s="15" t="s">
        <v>720</v>
      </c>
      <c r="E254" s="14">
        <v>24</v>
      </c>
      <c r="F254" s="15" t="s">
        <v>444</v>
      </c>
      <c r="G254" s="15">
        <v>2409</v>
      </c>
      <c r="H254" s="15" t="s">
        <v>727</v>
      </c>
      <c r="I254" s="14">
        <v>1</v>
      </c>
      <c r="J254" s="15" t="s">
        <v>101</v>
      </c>
      <c r="K254" s="15">
        <v>2409</v>
      </c>
      <c r="L254" s="15" t="s">
        <v>446</v>
      </c>
      <c r="M254" s="15">
        <v>80010005</v>
      </c>
      <c r="N254" s="15" t="s">
        <v>426</v>
      </c>
      <c r="O254" s="15">
        <v>74.510000000000005</v>
      </c>
      <c r="P254" s="15">
        <v>74.510000000000005</v>
      </c>
      <c r="Q254" s="15" t="s">
        <v>722</v>
      </c>
      <c r="R254" s="15" t="s">
        <v>728</v>
      </c>
      <c r="S254" s="15">
        <v>240901602</v>
      </c>
      <c r="T254" s="15" t="s">
        <v>728</v>
      </c>
      <c r="U254" s="15">
        <v>1</v>
      </c>
      <c r="V254" s="15">
        <v>1</v>
      </c>
      <c r="W254" s="13">
        <v>202500000041659</v>
      </c>
      <c r="X254" s="14" t="str">
        <f t="shared" si="3"/>
        <v>41659</v>
      </c>
      <c r="Y254" s="15" t="s">
        <v>2056</v>
      </c>
      <c r="Z254" s="15">
        <v>2026</v>
      </c>
      <c r="AA254" s="15">
        <v>2027</v>
      </c>
      <c r="AB254" s="15">
        <v>2</v>
      </c>
      <c r="AC254" s="15">
        <v>1</v>
      </c>
      <c r="AD254" s="15">
        <v>2409016</v>
      </c>
      <c r="AE254" s="15" t="s">
        <v>729</v>
      </c>
      <c r="AF254" s="15">
        <v>240901602</v>
      </c>
      <c r="AG254" s="15" t="s">
        <v>728</v>
      </c>
      <c r="AH254" s="15">
        <v>1</v>
      </c>
      <c r="AI254" s="18" t="s">
        <v>324</v>
      </c>
      <c r="AJ254" s="15" t="s">
        <v>731</v>
      </c>
      <c r="AK254" s="15" t="s">
        <v>59</v>
      </c>
      <c r="AL254" s="15" t="s">
        <v>435</v>
      </c>
      <c r="AM254" s="13">
        <v>121000</v>
      </c>
      <c r="AN254" s="15" t="s">
        <v>725</v>
      </c>
      <c r="AO254" s="15" t="s">
        <v>60</v>
      </c>
      <c r="AP254" s="15" t="str">
        <f>VLOOKUP(AO254,'[1]Conceptos por ambito'!B$11:C$3075,2,0)</f>
        <v xml:space="preserve">SERVICIOS PRESTADOS A LAS EMPRESAS Y SERVICIOS DE PRODUCCION </v>
      </c>
      <c r="AQ254" s="15">
        <v>91119</v>
      </c>
      <c r="AR254" s="15" t="s">
        <v>340</v>
      </c>
      <c r="AS254" s="15" t="s">
        <v>2058</v>
      </c>
      <c r="AT254" s="19">
        <v>5000000</v>
      </c>
    </row>
    <row r="255" spans="1:46" s="11" customFormat="1" ht="15" x14ac:dyDescent="0.25">
      <c r="A255" s="16" t="s">
        <v>2040</v>
      </c>
      <c r="B255" s="17" t="s">
        <v>718</v>
      </c>
      <c r="C255" s="15" t="s">
        <v>719</v>
      </c>
      <c r="D255" s="15" t="s">
        <v>732</v>
      </c>
      <c r="E255" s="14">
        <v>45</v>
      </c>
      <c r="F255" s="15" t="s">
        <v>330</v>
      </c>
      <c r="G255" s="15">
        <v>4599</v>
      </c>
      <c r="H255" s="15" t="s">
        <v>331</v>
      </c>
      <c r="I255" s="14">
        <v>3</v>
      </c>
      <c r="J255" s="15" t="s">
        <v>650</v>
      </c>
      <c r="K255" s="15">
        <v>4599</v>
      </c>
      <c r="L255" s="15" t="s">
        <v>384</v>
      </c>
      <c r="M255" s="15">
        <v>80010002</v>
      </c>
      <c r="N255" s="15" t="s">
        <v>651</v>
      </c>
      <c r="O255" s="15">
        <v>74.510000000000005</v>
      </c>
      <c r="P255" s="15">
        <v>74.510000000000005</v>
      </c>
      <c r="Q255" s="15" t="s">
        <v>733</v>
      </c>
      <c r="R255" s="15" t="s">
        <v>734</v>
      </c>
      <c r="S255" s="15">
        <v>459902500</v>
      </c>
      <c r="T255" s="15" t="s">
        <v>734</v>
      </c>
      <c r="U255" s="15">
        <v>3</v>
      </c>
      <c r="V255" s="15">
        <v>1</v>
      </c>
      <c r="W255" s="13">
        <v>202500000041570</v>
      </c>
      <c r="X255" s="14" t="str">
        <f t="shared" si="3"/>
        <v>41570</v>
      </c>
      <c r="Y255" s="15" t="s">
        <v>735</v>
      </c>
      <c r="Z255" s="15">
        <v>2026</v>
      </c>
      <c r="AA255" s="15">
        <v>2027</v>
      </c>
      <c r="AB255" s="15">
        <v>2</v>
      </c>
      <c r="AC255" s="15">
        <v>1</v>
      </c>
      <c r="AD255" s="15">
        <v>4599025</v>
      </c>
      <c r="AE255" s="15" t="s">
        <v>734</v>
      </c>
      <c r="AF255" s="15">
        <v>459902500</v>
      </c>
      <c r="AG255" s="15" t="s">
        <v>736</v>
      </c>
      <c r="AH255" s="15">
        <v>1</v>
      </c>
      <c r="AI255" s="18" t="s">
        <v>321</v>
      </c>
      <c r="AJ255" s="15" t="s">
        <v>737</v>
      </c>
      <c r="AK255" s="15" t="s">
        <v>112</v>
      </c>
      <c r="AL255" s="15" t="s">
        <v>933</v>
      </c>
      <c r="AM255" s="13">
        <v>124303</v>
      </c>
      <c r="AN255" s="15" t="s">
        <v>933</v>
      </c>
      <c r="AO255" s="15" t="s">
        <v>60</v>
      </c>
      <c r="AP255" s="15" t="str">
        <f>VLOOKUP(AO255,'[1]Conceptos por ambito'!B$11:C$3075,2,0)</f>
        <v xml:space="preserve">SERVICIOS PRESTADOS A LAS EMPRESAS Y SERVICIOS DE PRODUCCION </v>
      </c>
      <c r="AQ255" s="15">
        <v>91119</v>
      </c>
      <c r="AR255" s="15" t="s">
        <v>340</v>
      </c>
      <c r="AS255" s="15" t="s">
        <v>1733</v>
      </c>
      <c r="AT255" s="19">
        <v>100000</v>
      </c>
    </row>
    <row r="256" spans="1:46" s="11" customFormat="1" ht="15" x14ac:dyDescent="0.25">
      <c r="A256" s="16" t="s">
        <v>2040</v>
      </c>
      <c r="B256" s="17" t="s">
        <v>718</v>
      </c>
      <c r="C256" s="15" t="s">
        <v>719</v>
      </c>
      <c r="D256" s="15" t="s">
        <v>732</v>
      </c>
      <c r="E256" s="14">
        <v>45</v>
      </c>
      <c r="F256" s="15" t="s">
        <v>330</v>
      </c>
      <c r="G256" s="15">
        <v>4599</v>
      </c>
      <c r="H256" s="15" t="s">
        <v>331</v>
      </c>
      <c r="I256" s="14">
        <v>3</v>
      </c>
      <c r="J256" s="15" t="s">
        <v>650</v>
      </c>
      <c r="K256" s="15">
        <v>4599</v>
      </c>
      <c r="L256" s="15" t="s">
        <v>384</v>
      </c>
      <c r="M256" s="15">
        <v>80010002</v>
      </c>
      <c r="N256" s="15" t="s">
        <v>651</v>
      </c>
      <c r="O256" s="15">
        <v>74.510000000000005</v>
      </c>
      <c r="P256" s="15">
        <v>74.510000000000005</v>
      </c>
      <c r="Q256" s="15" t="s">
        <v>733</v>
      </c>
      <c r="R256" s="15" t="s">
        <v>734</v>
      </c>
      <c r="S256" s="15">
        <v>459902500</v>
      </c>
      <c r="T256" s="15" t="s">
        <v>734</v>
      </c>
      <c r="U256" s="15">
        <v>3</v>
      </c>
      <c r="V256" s="15">
        <v>1</v>
      </c>
      <c r="W256" s="13">
        <v>202500000041570</v>
      </c>
      <c r="X256" s="14" t="str">
        <f t="shared" si="3"/>
        <v>41570</v>
      </c>
      <c r="Y256" s="15" t="s">
        <v>735</v>
      </c>
      <c r="Z256" s="15">
        <v>2026</v>
      </c>
      <c r="AA256" s="15">
        <v>2027</v>
      </c>
      <c r="AB256" s="15">
        <v>2</v>
      </c>
      <c r="AC256" s="15">
        <v>1</v>
      </c>
      <c r="AD256" s="15">
        <v>4599025</v>
      </c>
      <c r="AE256" s="15" t="s">
        <v>734</v>
      </c>
      <c r="AF256" s="15">
        <v>459902500</v>
      </c>
      <c r="AG256" s="15" t="s">
        <v>736</v>
      </c>
      <c r="AH256" s="15">
        <v>1</v>
      </c>
      <c r="AI256" s="18" t="s">
        <v>324</v>
      </c>
      <c r="AJ256" s="15" t="s">
        <v>738</v>
      </c>
      <c r="AK256" s="15" t="s">
        <v>59</v>
      </c>
      <c r="AL256" s="15" t="s">
        <v>933</v>
      </c>
      <c r="AM256" s="13">
        <v>124303</v>
      </c>
      <c r="AN256" s="15" t="s">
        <v>933</v>
      </c>
      <c r="AO256" s="15" t="s">
        <v>60</v>
      </c>
      <c r="AP256" s="15" t="str">
        <f>VLOOKUP(AO256,'[1]Conceptos por ambito'!B$11:C$3075,2,0)</f>
        <v xml:space="preserve">SERVICIOS PRESTADOS A LAS EMPRESAS Y SERVICIOS DE PRODUCCION </v>
      </c>
      <c r="AQ256" s="15">
        <v>91119</v>
      </c>
      <c r="AR256" s="15" t="s">
        <v>340</v>
      </c>
      <c r="AS256" s="15" t="s">
        <v>1734</v>
      </c>
      <c r="AT256" s="19">
        <v>100000</v>
      </c>
    </row>
    <row r="257" spans="1:46" s="11" customFormat="1" ht="15" x14ac:dyDescent="0.25">
      <c r="A257" s="16" t="s">
        <v>2040</v>
      </c>
      <c r="B257" s="17" t="s">
        <v>718</v>
      </c>
      <c r="C257" s="15" t="s">
        <v>719</v>
      </c>
      <c r="D257" s="15" t="s">
        <v>732</v>
      </c>
      <c r="E257" s="14">
        <v>45</v>
      </c>
      <c r="F257" s="15" t="s">
        <v>330</v>
      </c>
      <c r="G257" s="15">
        <v>4599</v>
      </c>
      <c r="H257" s="15" t="s">
        <v>331</v>
      </c>
      <c r="I257" s="14">
        <v>3</v>
      </c>
      <c r="J257" s="15" t="s">
        <v>650</v>
      </c>
      <c r="K257" s="15">
        <v>4599</v>
      </c>
      <c r="L257" s="15" t="s">
        <v>384</v>
      </c>
      <c r="M257" s="15">
        <v>80010002</v>
      </c>
      <c r="N257" s="15" t="s">
        <v>651</v>
      </c>
      <c r="O257" s="15">
        <v>74.510000000000005</v>
      </c>
      <c r="P257" s="15">
        <v>74.510000000000005</v>
      </c>
      <c r="Q257" s="15" t="s">
        <v>733</v>
      </c>
      <c r="R257" s="15" t="s">
        <v>734</v>
      </c>
      <c r="S257" s="15">
        <v>459902500</v>
      </c>
      <c r="T257" s="15" t="s">
        <v>734</v>
      </c>
      <c r="U257" s="15">
        <v>3</v>
      </c>
      <c r="V257" s="15">
        <v>1</v>
      </c>
      <c r="W257" s="13">
        <v>202500000041570</v>
      </c>
      <c r="X257" s="14" t="str">
        <f t="shared" si="3"/>
        <v>41570</v>
      </c>
      <c r="Y257" s="15" t="s">
        <v>735</v>
      </c>
      <c r="Z257" s="15">
        <v>2026</v>
      </c>
      <c r="AA257" s="15">
        <v>2027</v>
      </c>
      <c r="AB257" s="15">
        <v>2</v>
      </c>
      <c r="AC257" s="15">
        <v>1</v>
      </c>
      <c r="AD257" s="15">
        <v>4599025</v>
      </c>
      <c r="AE257" s="15" t="s">
        <v>734</v>
      </c>
      <c r="AF257" s="15">
        <v>459902500</v>
      </c>
      <c r="AG257" s="15" t="s">
        <v>736</v>
      </c>
      <c r="AH257" s="15">
        <v>1</v>
      </c>
      <c r="AI257" s="18" t="s">
        <v>394</v>
      </c>
      <c r="AJ257" s="15" t="s">
        <v>739</v>
      </c>
      <c r="AK257" s="15" t="s">
        <v>59</v>
      </c>
      <c r="AL257" s="15" t="s">
        <v>933</v>
      </c>
      <c r="AM257" s="13">
        <v>124303</v>
      </c>
      <c r="AN257" s="15" t="s">
        <v>933</v>
      </c>
      <c r="AO257" s="15" t="s">
        <v>60</v>
      </c>
      <c r="AP257" s="15" t="str">
        <f>VLOOKUP(AO257,'[1]Conceptos por ambito'!B$11:C$3075,2,0)</f>
        <v xml:space="preserve">SERVICIOS PRESTADOS A LAS EMPRESAS Y SERVICIOS DE PRODUCCION </v>
      </c>
      <c r="AQ257" s="15">
        <v>91119</v>
      </c>
      <c r="AR257" s="15" t="s">
        <v>340</v>
      </c>
      <c r="AS257" s="15" t="s">
        <v>1735</v>
      </c>
      <c r="AT257" s="19">
        <v>239800000</v>
      </c>
    </row>
    <row r="258" spans="1:46" s="11" customFormat="1" ht="15" x14ac:dyDescent="0.25">
      <c r="A258" s="16" t="s">
        <v>2040</v>
      </c>
      <c r="B258" s="17" t="s">
        <v>718</v>
      </c>
      <c r="C258" s="15" t="s">
        <v>719</v>
      </c>
      <c r="D258" s="15" t="s">
        <v>732</v>
      </c>
      <c r="E258" s="14">
        <v>45</v>
      </c>
      <c r="F258" s="15" t="s">
        <v>330</v>
      </c>
      <c r="G258" s="15">
        <v>4599</v>
      </c>
      <c r="H258" s="15" t="s">
        <v>331</v>
      </c>
      <c r="I258" s="14">
        <v>3</v>
      </c>
      <c r="J258" s="15" t="s">
        <v>650</v>
      </c>
      <c r="K258" s="15">
        <v>4599</v>
      </c>
      <c r="L258" s="15" t="s">
        <v>384</v>
      </c>
      <c r="M258" s="15">
        <v>80010002</v>
      </c>
      <c r="N258" s="15" t="s">
        <v>651</v>
      </c>
      <c r="O258" s="15">
        <v>74.510000000000005</v>
      </c>
      <c r="P258" s="15">
        <v>74.510000000000005</v>
      </c>
      <c r="Q258" s="15" t="s">
        <v>733</v>
      </c>
      <c r="R258" s="15" t="s">
        <v>734</v>
      </c>
      <c r="S258" s="15">
        <v>459902500</v>
      </c>
      <c r="T258" s="15" t="s">
        <v>734</v>
      </c>
      <c r="U258" s="15">
        <v>3</v>
      </c>
      <c r="V258" s="15">
        <v>1</v>
      </c>
      <c r="W258" s="13">
        <v>202500000041570</v>
      </c>
      <c r="X258" s="14" t="str">
        <f t="shared" si="3"/>
        <v>41570</v>
      </c>
      <c r="Y258" s="15" t="s">
        <v>735</v>
      </c>
      <c r="Z258" s="15">
        <v>2026</v>
      </c>
      <c r="AA258" s="15">
        <v>2027</v>
      </c>
      <c r="AB258" s="15">
        <v>2</v>
      </c>
      <c r="AC258" s="15">
        <v>1</v>
      </c>
      <c r="AD258" s="15">
        <v>4599025</v>
      </c>
      <c r="AE258" s="15" t="s">
        <v>734</v>
      </c>
      <c r="AF258" s="15">
        <v>459902500</v>
      </c>
      <c r="AG258" s="15" t="s">
        <v>736</v>
      </c>
      <c r="AH258" s="15">
        <v>1</v>
      </c>
      <c r="AI258" s="18" t="s">
        <v>396</v>
      </c>
      <c r="AJ258" s="15" t="s">
        <v>740</v>
      </c>
      <c r="AK258" s="15" t="s">
        <v>59</v>
      </c>
      <c r="AL258" s="15" t="s">
        <v>933</v>
      </c>
      <c r="AM258" s="13">
        <v>124303</v>
      </c>
      <c r="AN258" s="15" t="s">
        <v>933</v>
      </c>
      <c r="AO258" s="15" t="s">
        <v>60</v>
      </c>
      <c r="AP258" s="15" t="str">
        <f>VLOOKUP(AO258,'[1]Conceptos por ambito'!B$11:C$3075,2,0)</f>
        <v xml:space="preserve">SERVICIOS PRESTADOS A LAS EMPRESAS Y SERVICIOS DE PRODUCCION </v>
      </c>
      <c r="AQ258" s="15">
        <v>91119</v>
      </c>
      <c r="AR258" s="15" t="s">
        <v>340</v>
      </c>
      <c r="AS258" s="15" t="s">
        <v>1736</v>
      </c>
      <c r="AT258" s="19">
        <v>100000</v>
      </c>
    </row>
    <row r="259" spans="1:46" s="11" customFormat="1" ht="15" x14ac:dyDescent="0.25">
      <c r="A259" s="16" t="s">
        <v>2040</v>
      </c>
      <c r="B259" s="17" t="s">
        <v>718</v>
      </c>
      <c r="C259" s="15" t="s">
        <v>719</v>
      </c>
      <c r="D259" s="15" t="s">
        <v>732</v>
      </c>
      <c r="E259" s="14">
        <v>45</v>
      </c>
      <c r="F259" s="15" t="s">
        <v>330</v>
      </c>
      <c r="G259" s="15">
        <v>4599</v>
      </c>
      <c r="H259" s="15" t="s">
        <v>331</v>
      </c>
      <c r="I259" s="14">
        <v>3</v>
      </c>
      <c r="J259" s="15" t="s">
        <v>650</v>
      </c>
      <c r="K259" s="15">
        <v>4599</v>
      </c>
      <c r="L259" s="15" t="s">
        <v>384</v>
      </c>
      <c r="M259" s="15">
        <v>80010002</v>
      </c>
      <c r="N259" s="15" t="s">
        <v>651</v>
      </c>
      <c r="O259" s="15">
        <v>74.510000000000005</v>
      </c>
      <c r="P259" s="15">
        <v>74.510000000000005</v>
      </c>
      <c r="Q259" s="15" t="s">
        <v>733</v>
      </c>
      <c r="R259" s="15" t="s">
        <v>734</v>
      </c>
      <c r="S259" s="15">
        <v>459902500</v>
      </c>
      <c r="T259" s="15" t="s">
        <v>734</v>
      </c>
      <c r="U259" s="15">
        <v>3</v>
      </c>
      <c r="V259" s="15">
        <v>1</v>
      </c>
      <c r="W259" s="13">
        <v>202500000041570</v>
      </c>
      <c r="X259" s="14" t="str">
        <f t="shared" si="3"/>
        <v>41570</v>
      </c>
      <c r="Y259" s="15" t="s">
        <v>735</v>
      </c>
      <c r="Z259" s="15">
        <v>2026</v>
      </c>
      <c r="AA259" s="15">
        <v>2027</v>
      </c>
      <c r="AB259" s="15">
        <v>2</v>
      </c>
      <c r="AC259" s="15">
        <v>1</v>
      </c>
      <c r="AD259" s="15">
        <v>4599025</v>
      </c>
      <c r="AE259" s="15" t="s">
        <v>734</v>
      </c>
      <c r="AF259" s="15">
        <v>459902500</v>
      </c>
      <c r="AG259" s="15" t="s">
        <v>736</v>
      </c>
      <c r="AH259" s="15">
        <v>1</v>
      </c>
      <c r="AI259" s="18" t="s">
        <v>398</v>
      </c>
      <c r="AJ259" s="15" t="s">
        <v>741</v>
      </c>
      <c r="AK259" s="15" t="s">
        <v>59</v>
      </c>
      <c r="AL259" s="15" t="s">
        <v>933</v>
      </c>
      <c r="AM259" s="13">
        <v>124303</v>
      </c>
      <c r="AN259" s="15" t="s">
        <v>933</v>
      </c>
      <c r="AO259" s="15" t="s">
        <v>60</v>
      </c>
      <c r="AP259" s="15" t="str">
        <f>VLOOKUP(AO259,'[1]Conceptos por ambito'!B$11:C$3075,2,0)</f>
        <v xml:space="preserve">SERVICIOS PRESTADOS A LAS EMPRESAS Y SERVICIOS DE PRODUCCION </v>
      </c>
      <c r="AQ259" s="15">
        <v>91119</v>
      </c>
      <c r="AR259" s="15" t="s">
        <v>340</v>
      </c>
      <c r="AS259" s="15" t="s">
        <v>1737</v>
      </c>
      <c r="AT259" s="19">
        <v>100000</v>
      </c>
    </row>
    <row r="260" spans="1:46" s="11" customFormat="1" ht="15" x14ac:dyDescent="0.25">
      <c r="A260" s="16" t="s">
        <v>2040</v>
      </c>
      <c r="B260" s="17" t="s">
        <v>718</v>
      </c>
      <c r="C260" s="15" t="s">
        <v>719</v>
      </c>
      <c r="D260" s="15" t="s">
        <v>732</v>
      </c>
      <c r="E260" s="14">
        <v>45</v>
      </c>
      <c r="F260" s="15" t="s">
        <v>330</v>
      </c>
      <c r="G260" s="15">
        <v>4599</v>
      </c>
      <c r="H260" s="15" t="s">
        <v>331</v>
      </c>
      <c r="I260" s="14">
        <v>3</v>
      </c>
      <c r="J260" s="15" t="s">
        <v>650</v>
      </c>
      <c r="K260" s="15">
        <v>4599</v>
      </c>
      <c r="L260" s="15" t="s">
        <v>384</v>
      </c>
      <c r="M260" s="15">
        <v>80010002</v>
      </c>
      <c r="N260" s="15" t="s">
        <v>651</v>
      </c>
      <c r="O260" s="15">
        <v>74.510000000000005</v>
      </c>
      <c r="P260" s="15">
        <v>74.510000000000005</v>
      </c>
      <c r="Q260" s="15" t="s">
        <v>733</v>
      </c>
      <c r="R260" s="15" t="s">
        <v>734</v>
      </c>
      <c r="S260" s="15">
        <v>459902500</v>
      </c>
      <c r="T260" s="15" t="s">
        <v>734</v>
      </c>
      <c r="U260" s="15">
        <v>3</v>
      </c>
      <c r="V260" s="15">
        <v>1</v>
      </c>
      <c r="W260" s="13">
        <v>202500000041570</v>
      </c>
      <c r="X260" s="14" t="str">
        <f t="shared" si="3"/>
        <v>41570</v>
      </c>
      <c r="Y260" s="15" t="s">
        <v>735</v>
      </c>
      <c r="Z260" s="15">
        <v>2026</v>
      </c>
      <c r="AA260" s="15">
        <v>2027</v>
      </c>
      <c r="AB260" s="15">
        <v>2</v>
      </c>
      <c r="AC260" s="15">
        <v>1</v>
      </c>
      <c r="AD260" s="15">
        <v>4599025</v>
      </c>
      <c r="AE260" s="15" t="s">
        <v>734</v>
      </c>
      <c r="AF260" s="15">
        <v>459902500</v>
      </c>
      <c r="AG260" s="15" t="s">
        <v>736</v>
      </c>
      <c r="AH260" s="15">
        <v>1</v>
      </c>
      <c r="AI260" s="18" t="s">
        <v>410</v>
      </c>
      <c r="AJ260" s="15" t="s">
        <v>742</v>
      </c>
      <c r="AK260" s="15" t="s">
        <v>59</v>
      </c>
      <c r="AL260" s="15" t="s">
        <v>933</v>
      </c>
      <c r="AM260" s="13">
        <v>124303</v>
      </c>
      <c r="AN260" s="15" t="s">
        <v>933</v>
      </c>
      <c r="AO260" s="15" t="s">
        <v>60</v>
      </c>
      <c r="AP260" s="15" t="str">
        <f>VLOOKUP(AO260,'[1]Conceptos por ambito'!B$11:C$3075,2,0)</f>
        <v xml:space="preserve">SERVICIOS PRESTADOS A LAS EMPRESAS Y SERVICIOS DE PRODUCCION </v>
      </c>
      <c r="AQ260" s="15">
        <v>91119</v>
      </c>
      <c r="AR260" s="15" t="s">
        <v>340</v>
      </c>
      <c r="AS260" s="15" t="s">
        <v>1738</v>
      </c>
      <c r="AT260" s="19">
        <v>79800000</v>
      </c>
    </row>
    <row r="261" spans="1:46" s="11" customFormat="1" ht="15" x14ac:dyDescent="0.25">
      <c r="A261" s="16" t="s">
        <v>2040</v>
      </c>
      <c r="B261" s="17" t="s">
        <v>718</v>
      </c>
      <c r="C261" s="15" t="s">
        <v>719</v>
      </c>
      <c r="D261" s="15" t="s">
        <v>732</v>
      </c>
      <c r="E261" s="14">
        <v>45</v>
      </c>
      <c r="F261" s="15" t="s">
        <v>330</v>
      </c>
      <c r="G261" s="15">
        <v>4502</v>
      </c>
      <c r="H261" s="15" t="s">
        <v>86</v>
      </c>
      <c r="I261" s="14">
        <v>3</v>
      </c>
      <c r="J261" s="15" t="s">
        <v>650</v>
      </c>
      <c r="K261" s="15">
        <v>4502</v>
      </c>
      <c r="L261" s="15" t="s">
        <v>384</v>
      </c>
      <c r="M261" s="15">
        <v>80010002</v>
      </c>
      <c r="N261" s="15" t="s">
        <v>651</v>
      </c>
      <c r="O261" s="15">
        <v>74.510000000000005</v>
      </c>
      <c r="P261" s="15">
        <v>74.510000000000005</v>
      </c>
      <c r="Q261" s="15" t="s">
        <v>743</v>
      </c>
      <c r="R261" s="15" t="s">
        <v>744</v>
      </c>
      <c r="S261" s="15">
        <v>450202200</v>
      </c>
      <c r="T261" s="15" t="s">
        <v>744</v>
      </c>
      <c r="U261" s="15">
        <v>4</v>
      </c>
      <c r="V261" s="15">
        <v>4</v>
      </c>
      <c r="W261" s="13">
        <v>202500000041570</v>
      </c>
      <c r="X261" s="14" t="str">
        <f t="shared" si="3"/>
        <v>41570</v>
      </c>
      <c r="Y261" s="15" t="s">
        <v>735</v>
      </c>
      <c r="Z261" s="15">
        <v>2026</v>
      </c>
      <c r="AA261" s="15">
        <v>2027</v>
      </c>
      <c r="AB261" s="15">
        <v>2</v>
      </c>
      <c r="AC261" s="15">
        <v>1</v>
      </c>
      <c r="AD261" s="15">
        <v>4502022</v>
      </c>
      <c r="AE261" s="15" t="s">
        <v>745</v>
      </c>
      <c r="AF261" s="15">
        <v>450202200</v>
      </c>
      <c r="AG261" s="15" t="s">
        <v>744</v>
      </c>
      <c r="AH261" s="15">
        <v>1</v>
      </c>
      <c r="AI261" s="18" t="s">
        <v>412</v>
      </c>
      <c r="AJ261" s="15" t="s">
        <v>746</v>
      </c>
      <c r="AK261" s="15" t="s">
        <v>112</v>
      </c>
      <c r="AL261" s="15" t="s">
        <v>435</v>
      </c>
      <c r="AM261" s="13">
        <v>121000</v>
      </c>
      <c r="AN261" s="15" t="s">
        <v>725</v>
      </c>
      <c r="AO261" s="15" t="s">
        <v>60</v>
      </c>
      <c r="AP261" s="15" t="str">
        <f>VLOOKUP(AO261,'[1]Conceptos por ambito'!B$11:C$3075,2,0)</f>
        <v xml:space="preserve">SERVICIOS PRESTADOS A LAS EMPRESAS Y SERVICIOS DE PRODUCCION </v>
      </c>
      <c r="AQ261" s="15">
        <v>91119</v>
      </c>
      <c r="AR261" s="15" t="s">
        <v>340</v>
      </c>
      <c r="AS261" s="15" t="s">
        <v>1739</v>
      </c>
      <c r="AT261" s="19">
        <v>551358659</v>
      </c>
    </row>
    <row r="262" spans="1:46" s="11" customFormat="1" ht="15" x14ac:dyDescent="0.25">
      <c r="A262" s="16" t="s">
        <v>2040</v>
      </c>
      <c r="B262" s="17" t="s">
        <v>718</v>
      </c>
      <c r="C262" s="15" t="s">
        <v>719</v>
      </c>
      <c r="D262" s="15" t="s">
        <v>732</v>
      </c>
      <c r="E262" s="14">
        <v>45</v>
      </c>
      <c r="F262" s="15" t="s">
        <v>330</v>
      </c>
      <c r="G262" s="15">
        <v>4502</v>
      </c>
      <c r="H262" s="15" t="s">
        <v>86</v>
      </c>
      <c r="I262" s="14">
        <v>3</v>
      </c>
      <c r="J262" s="15" t="s">
        <v>650</v>
      </c>
      <c r="K262" s="15">
        <v>4502</v>
      </c>
      <c r="L262" s="15" t="s">
        <v>384</v>
      </c>
      <c r="M262" s="15">
        <v>80010002</v>
      </c>
      <c r="N262" s="15" t="s">
        <v>651</v>
      </c>
      <c r="O262" s="15">
        <v>74.510000000000005</v>
      </c>
      <c r="P262" s="15">
        <v>74.510000000000005</v>
      </c>
      <c r="Q262" s="15" t="s">
        <v>743</v>
      </c>
      <c r="R262" s="15" t="s">
        <v>744</v>
      </c>
      <c r="S262" s="15">
        <v>450202200</v>
      </c>
      <c r="T262" s="15" t="s">
        <v>744</v>
      </c>
      <c r="U262" s="15">
        <v>4</v>
      </c>
      <c r="V262" s="15">
        <v>4</v>
      </c>
      <c r="W262" s="13">
        <v>202500000041570</v>
      </c>
      <c r="X262" s="14" t="str">
        <f t="shared" si="3"/>
        <v>41570</v>
      </c>
      <c r="Y262" s="15" t="s">
        <v>735</v>
      </c>
      <c r="Z262" s="15">
        <v>2026</v>
      </c>
      <c r="AA262" s="15">
        <v>2027</v>
      </c>
      <c r="AB262" s="15">
        <v>2</v>
      </c>
      <c r="AC262" s="15">
        <v>1</v>
      </c>
      <c r="AD262" s="15">
        <v>4502022</v>
      </c>
      <c r="AE262" s="15" t="s">
        <v>745</v>
      </c>
      <c r="AF262" s="15">
        <v>450202200</v>
      </c>
      <c r="AG262" s="15" t="s">
        <v>744</v>
      </c>
      <c r="AH262" s="15">
        <v>1</v>
      </c>
      <c r="AI262" s="18" t="s">
        <v>414</v>
      </c>
      <c r="AJ262" s="15" t="s">
        <v>747</v>
      </c>
      <c r="AK262" s="15" t="s">
        <v>59</v>
      </c>
      <c r="AL262" s="15" t="s">
        <v>435</v>
      </c>
      <c r="AM262" s="13">
        <v>121000</v>
      </c>
      <c r="AN262" s="15" t="s">
        <v>725</v>
      </c>
      <c r="AO262" s="15" t="s">
        <v>60</v>
      </c>
      <c r="AP262" s="15" t="str">
        <f>VLOOKUP(AO262,'[1]Conceptos por ambito'!B$11:C$3075,2,0)</f>
        <v xml:space="preserve">SERVICIOS PRESTADOS A LAS EMPRESAS Y SERVICIOS DE PRODUCCION </v>
      </c>
      <c r="AQ262" s="15">
        <v>91119</v>
      </c>
      <c r="AR262" s="15" t="s">
        <v>340</v>
      </c>
      <c r="AS262" s="15" t="s">
        <v>1740</v>
      </c>
      <c r="AT262" s="19">
        <v>50000000</v>
      </c>
    </row>
    <row r="263" spans="1:46" s="11" customFormat="1" ht="15" x14ac:dyDescent="0.25">
      <c r="A263" s="16" t="s">
        <v>2040</v>
      </c>
      <c r="B263" s="17" t="s">
        <v>718</v>
      </c>
      <c r="C263" s="15" t="s">
        <v>719</v>
      </c>
      <c r="D263" s="15" t="s">
        <v>748</v>
      </c>
      <c r="E263" s="14">
        <v>40</v>
      </c>
      <c r="F263" s="15" t="s">
        <v>606</v>
      </c>
      <c r="G263" s="15">
        <v>4002</v>
      </c>
      <c r="H263" s="15" t="s">
        <v>502</v>
      </c>
      <c r="I263" s="14">
        <v>1</v>
      </c>
      <c r="J263" s="15" t="s">
        <v>101</v>
      </c>
      <c r="K263" s="15">
        <v>4002</v>
      </c>
      <c r="L263" s="15" t="s">
        <v>503</v>
      </c>
      <c r="M263" s="15">
        <v>150020001</v>
      </c>
      <c r="N263" s="15" t="s">
        <v>504</v>
      </c>
      <c r="O263" s="15">
        <v>1</v>
      </c>
      <c r="P263" s="15">
        <v>1</v>
      </c>
      <c r="Q263" s="15" t="s">
        <v>749</v>
      </c>
      <c r="R263" s="15" t="s">
        <v>750</v>
      </c>
      <c r="S263" s="15">
        <v>400201601</v>
      </c>
      <c r="T263" s="15" t="s">
        <v>750</v>
      </c>
      <c r="U263" s="15">
        <v>1</v>
      </c>
      <c r="V263" s="15">
        <v>0.25</v>
      </c>
      <c r="W263" s="13">
        <v>202500000041574</v>
      </c>
      <c r="X263" s="14" t="str">
        <f t="shared" si="3"/>
        <v>41574</v>
      </c>
      <c r="Y263" s="15" t="s">
        <v>751</v>
      </c>
      <c r="Z263" s="15">
        <v>2026</v>
      </c>
      <c r="AA263" s="15">
        <v>2027</v>
      </c>
      <c r="AB263" s="15">
        <v>2</v>
      </c>
      <c r="AC263" s="15">
        <v>1</v>
      </c>
      <c r="AD263" s="15">
        <v>4002016</v>
      </c>
      <c r="AE263" s="15" t="s">
        <v>108</v>
      </c>
      <c r="AF263" s="15">
        <v>400201601</v>
      </c>
      <c r="AG263" s="15" t="s">
        <v>750</v>
      </c>
      <c r="AH263" s="15">
        <v>1</v>
      </c>
      <c r="AI263" s="18" t="s">
        <v>321</v>
      </c>
      <c r="AJ263" s="15" t="s">
        <v>752</v>
      </c>
      <c r="AK263" s="15" t="s">
        <v>112</v>
      </c>
      <c r="AL263" s="15" t="s">
        <v>435</v>
      </c>
      <c r="AM263" s="13">
        <v>121000</v>
      </c>
      <c r="AN263" s="15" t="s">
        <v>725</v>
      </c>
      <c r="AO263" s="15" t="s">
        <v>60</v>
      </c>
      <c r="AP263" s="15" t="str">
        <f>VLOOKUP(AO263,'[1]Conceptos por ambito'!B$11:C$3075,2,0)</f>
        <v xml:space="preserve">SERVICIOS PRESTADOS A LAS EMPRESAS Y SERVICIOS DE PRODUCCION </v>
      </c>
      <c r="AQ263" s="15">
        <v>91119</v>
      </c>
      <c r="AR263" s="15" t="s">
        <v>340</v>
      </c>
      <c r="AS263" s="15" t="s">
        <v>1741</v>
      </c>
      <c r="AT263" s="19">
        <v>229800000</v>
      </c>
    </row>
    <row r="264" spans="1:46" s="11" customFormat="1" ht="15" x14ac:dyDescent="0.25">
      <c r="A264" s="16" t="s">
        <v>2040</v>
      </c>
      <c r="B264" s="17" t="s">
        <v>718</v>
      </c>
      <c r="C264" s="15" t="s">
        <v>719</v>
      </c>
      <c r="D264" s="15" t="s">
        <v>748</v>
      </c>
      <c r="E264" s="14">
        <v>40</v>
      </c>
      <c r="F264" s="15" t="s">
        <v>606</v>
      </c>
      <c r="G264" s="15">
        <v>4002</v>
      </c>
      <c r="H264" s="15" t="s">
        <v>502</v>
      </c>
      <c r="I264" s="14">
        <v>1</v>
      </c>
      <c r="J264" s="15" t="s">
        <v>101</v>
      </c>
      <c r="K264" s="15">
        <v>4002</v>
      </c>
      <c r="L264" s="15" t="s">
        <v>503</v>
      </c>
      <c r="M264" s="15">
        <v>150020001</v>
      </c>
      <c r="N264" s="15" t="s">
        <v>504</v>
      </c>
      <c r="O264" s="15">
        <v>1</v>
      </c>
      <c r="P264" s="15">
        <v>1</v>
      </c>
      <c r="Q264" s="15" t="s">
        <v>749</v>
      </c>
      <c r="R264" s="15" t="s">
        <v>750</v>
      </c>
      <c r="S264" s="15">
        <v>400201601</v>
      </c>
      <c r="T264" s="15" t="s">
        <v>750</v>
      </c>
      <c r="U264" s="15">
        <v>1</v>
      </c>
      <c r="V264" s="15">
        <v>0.25</v>
      </c>
      <c r="W264" s="13">
        <v>202500000041574</v>
      </c>
      <c r="X264" s="14" t="str">
        <f t="shared" si="3"/>
        <v>41574</v>
      </c>
      <c r="Y264" s="15" t="s">
        <v>751</v>
      </c>
      <c r="Z264" s="15">
        <v>2026</v>
      </c>
      <c r="AA264" s="15">
        <v>2027</v>
      </c>
      <c r="AB264" s="15">
        <v>2</v>
      </c>
      <c r="AC264" s="15">
        <v>1</v>
      </c>
      <c r="AD264" s="15">
        <v>4002016</v>
      </c>
      <c r="AE264" s="15" t="s">
        <v>108</v>
      </c>
      <c r="AF264" s="15">
        <v>400201601</v>
      </c>
      <c r="AG264" s="15" t="s">
        <v>750</v>
      </c>
      <c r="AH264" s="15">
        <v>1</v>
      </c>
      <c r="AI264" s="18" t="s">
        <v>324</v>
      </c>
      <c r="AJ264" s="15" t="s">
        <v>753</v>
      </c>
      <c r="AK264" s="15" t="s">
        <v>59</v>
      </c>
      <c r="AL264" s="15" t="s">
        <v>435</v>
      </c>
      <c r="AM264" s="13">
        <v>121000</v>
      </c>
      <c r="AN264" s="15" t="s">
        <v>725</v>
      </c>
      <c r="AO264" s="15" t="s">
        <v>60</v>
      </c>
      <c r="AP264" s="15" t="str">
        <f>VLOOKUP(AO264,'[1]Conceptos por ambito'!B$11:C$3075,2,0)</f>
        <v xml:space="preserve">SERVICIOS PRESTADOS A LAS EMPRESAS Y SERVICIOS DE PRODUCCION </v>
      </c>
      <c r="AQ264" s="15">
        <v>91119</v>
      </c>
      <c r="AR264" s="15" t="s">
        <v>340</v>
      </c>
      <c r="AS264" s="15" t="s">
        <v>1742</v>
      </c>
      <c r="AT264" s="19">
        <v>100000</v>
      </c>
    </row>
    <row r="265" spans="1:46" s="11" customFormat="1" ht="15" x14ac:dyDescent="0.25">
      <c r="A265" s="16" t="s">
        <v>2040</v>
      </c>
      <c r="B265" s="17" t="s">
        <v>718</v>
      </c>
      <c r="C265" s="15" t="s">
        <v>719</v>
      </c>
      <c r="D265" s="15" t="s">
        <v>748</v>
      </c>
      <c r="E265" s="14">
        <v>40</v>
      </c>
      <c r="F265" s="15" t="s">
        <v>606</v>
      </c>
      <c r="G265" s="15">
        <v>4002</v>
      </c>
      <c r="H265" s="15" t="s">
        <v>502</v>
      </c>
      <c r="I265" s="14">
        <v>1</v>
      </c>
      <c r="J265" s="15" t="s">
        <v>101</v>
      </c>
      <c r="K265" s="15">
        <v>4002</v>
      </c>
      <c r="L265" s="15" t="s">
        <v>503</v>
      </c>
      <c r="M265" s="15">
        <v>150020001</v>
      </c>
      <c r="N265" s="15" t="s">
        <v>504</v>
      </c>
      <c r="O265" s="15">
        <v>1</v>
      </c>
      <c r="P265" s="15">
        <v>1</v>
      </c>
      <c r="Q265" s="15" t="s">
        <v>749</v>
      </c>
      <c r="R265" s="15" t="s">
        <v>750</v>
      </c>
      <c r="S265" s="15">
        <v>400201601</v>
      </c>
      <c r="T265" s="15" t="s">
        <v>750</v>
      </c>
      <c r="U265" s="15">
        <v>1</v>
      </c>
      <c r="V265" s="15">
        <v>0.25</v>
      </c>
      <c r="W265" s="13">
        <v>202500000041574</v>
      </c>
      <c r="X265" s="14" t="str">
        <f t="shared" si="3"/>
        <v>41574</v>
      </c>
      <c r="Y265" s="15" t="s">
        <v>751</v>
      </c>
      <c r="Z265" s="15">
        <v>2026</v>
      </c>
      <c r="AA265" s="15">
        <v>2027</v>
      </c>
      <c r="AB265" s="15">
        <v>2</v>
      </c>
      <c r="AC265" s="15">
        <v>1</v>
      </c>
      <c r="AD265" s="15">
        <v>4002016</v>
      </c>
      <c r="AE265" s="15" t="s">
        <v>108</v>
      </c>
      <c r="AF265" s="15">
        <v>400201601</v>
      </c>
      <c r="AG265" s="15" t="s">
        <v>750</v>
      </c>
      <c r="AH265" s="15">
        <v>1</v>
      </c>
      <c r="AI265" s="18" t="s">
        <v>394</v>
      </c>
      <c r="AJ265" s="15" t="s">
        <v>754</v>
      </c>
      <c r="AK265" s="15" t="s">
        <v>59</v>
      </c>
      <c r="AL265" s="15" t="s">
        <v>435</v>
      </c>
      <c r="AM265" s="13">
        <v>121000</v>
      </c>
      <c r="AN265" s="15" t="s">
        <v>725</v>
      </c>
      <c r="AO265" s="15" t="s">
        <v>60</v>
      </c>
      <c r="AP265" s="15" t="str">
        <f>VLOOKUP(AO265,'[1]Conceptos por ambito'!B$11:C$3075,2,0)</f>
        <v xml:space="preserve">SERVICIOS PRESTADOS A LAS EMPRESAS Y SERVICIOS DE PRODUCCION </v>
      </c>
      <c r="AQ265" s="15">
        <v>91119</v>
      </c>
      <c r="AR265" s="15" t="s">
        <v>340</v>
      </c>
      <c r="AS265" s="15" t="s">
        <v>1743</v>
      </c>
      <c r="AT265" s="19">
        <v>100000</v>
      </c>
    </row>
    <row r="266" spans="1:46" s="11" customFormat="1" ht="15" x14ac:dyDescent="0.25">
      <c r="A266" s="16" t="s">
        <v>2040</v>
      </c>
      <c r="B266" s="17" t="s">
        <v>718</v>
      </c>
      <c r="C266" s="15" t="s">
        <v>719</v>
      </c>
      <c r="D266" s="15" t="s">
        <v>748</v>
      </c>
      <c r="E266" s="14">
        <v>40</v>
      </c>
      <c r="F266" s="15" t="s">
        <v>606</v>
      </c>
      <c r="G266" s="15">
        <v>4002</v>
      </c>
      <c r="H266" s="15" t="s">
        <v>502</v>
      </c>
      <c r="I266" s="14">
        <v>1</v>
      </c>
      <c r="J266" s="15" t="s">
        <v>101</v>
      </c>
      <c r="K266" s="15">
        <v>4002</v>
      </c>
      <c r="L266" s="15" t="s">
        <v>503</v>
      </c>
      <c r="M266" s="15">
        <v>150020001</v>
      </c>
      <c r="N266" s="15" t="s">
        <v>504</v>
      </c>
      <c r="O266" s="15">
        <v>1</v>
      </c>
      <c r="P266" s="15">
        <v>1</v>
      </c>
      <c r="Q266" s="15" t="s">
        <v>749</v>
      </c>
      <c r="R266" s="15" t="s">
        <v>750</v>
      </c>
      <c r="S266" s="15">
        <v>400201601</v>
      </c>
      <c r="T266" s="15" t="s">
        <v>750</v>
      </c>
      <c r="U266" s="15">
        <v>1</v>
      </c>
      <c r="V266" s="15">
        <v>0.25</v>
      </c>
      <c r="W266" s="13">
        <v>202500000041574</v>
      </c>
      <c r="X266" s="14" t="str">
        <f t="shared" si="3"/>
        <v>41574</v>
      </c>
      <c r="Y266" s="15" t="s">
        <v>751</v>
      </c>
      <c r="Z266" s="15">
        <v>2026</v>
      </c>
      <c r="AA266" s="15">
        <v>2027</v>
      </c>
      <c r="AB266" s="15">
        <v>2</v>
      </c>
      <c r="AC266" s="15">
        <v>1</v>
      </c>
      <c r="AD266" s="15">
        <v>4002016</v>
      </c>
      <c r="AE266" s="15" t="s">
        <v>108</v>
      </c>
      <c r="AF266" s="15">
        <v>400201601</v>
      </c>
      <c r="AG266" s="15" t="s">
        <v>750</v>
      </c>
      <c r="AH266" s="15">
        <v>1</v>
      </c>
      <c r="AI266" s="18" t="s">
        <v>396</v>
      </c>
      <c r="AJ266" s="15" t="s">
        <v>755</v>
      </c>
      <c r="AK266" s="15" t="s">
        <v>112</v>
      </c>
      <c r="AL266" s="15" t="s">
        <v>435</v>
      </c>
      <c r="AM266" s="13">
        <v>121000</v>
      </c>
      <c r="AN266" s="15" t="s">
        <v>725</v>
      </c>
      <c r="AO266" s="15" t="s">
        <v>60</v>
      </c>
      <c r="AP266" s="15" t="str">
        <f>VLOOKUP(AO266,'[1]Conceptos por ambito'!B$11:C$3075,2,0)</f>
        <v xml:space="preserve">SERVICIOS PRESTADOS A LAS EMPRESAS Y SERVICIOS DE PRODUCCION </v>
      </c>
      <c r="AQ266" s="15">
        <v>91119</v>
      </c>
      <c r="AR266" s="15" t="s">
        <v>340</v>
      </c>
      <c r="AS266" s="15" t="s">
        <v>1744</v>
      </c>
      <c r="AT266" s="19">
        <v>269800000</v>
      </c>
    </row>
    <row r="267" spans="1:46" s="11" customFormat="1" ht="15" x14ac:dyDescent="0.25">
      <c r="A267" s="16" t="s">
        <v>2040</v>
      </c>
      <c r="B267" s="17" t="s">
        <v>718</v>
      </c>
      <c r="C267" s="15" t="s">
        <v>719</v>
      </c>
      <c r="D267" s="15" t="s">
        <v>748</v>
      </c>
      <c r="E267" s="14">
        <v>40</v>
      </c>
      <c r="F267" s="15" t="s">
        <v>606</v>
      </c>
      <c r="G267" s="15">
        <v>4002</v>
      </c>
      <c r="H267" s="15" t="s">
        <v>502</v>
      </c>
      <c r="I267" s="14">
        <v>1</v>
      </c>
      <c r="J267" s="15" t="s">
        <v>101</v>
      </c>
      <c r="K267" s="15">
        <v>4002</v>
      </c>
      <c r="L267" s="15" t="s">
        <v>503</v>
      </c>
      <c r="M267" s="15">
        <v>150020001</v>
      </c>
      <c r="N267" s="15" t="s">
        <v>504</v>
      </c>
      <c r="O267" s="15">
        <v>1</v>
      </c>
      <c r="P267" s="15">
        <v>1</v>
      </c>
      <c r="Q267" s="15" t="s">
        <v>749</v>
      </c>
      <c r="R267" s="15" t="s">
        <v>750</v>
      </c>
      <c r="S267" s="15">
        <v>400201601</v>
      </c>
      <c r="T267" s="15" t="s">
        <v>750</v>
      </c>
      <c r="U267" s="15">
        <v>1</v>
      </c>
      <c r="V267" s="15">
        <v>0.25</v>
      </c>
      <c r="W267" s="13">
        <v>202500000041574</v>
      </c>
      <c r="X267" s="14" t="str">
        <f t="shared" si="3"/>
        <v>41574</v>
      </c>
      <c r="Y267" s="15" t="s">
        <v>751</v>
      </c>
      <c r="Z267" s="15">
        <v>2026</v>
      </c>
      <c r="AA267" s="15">
        <v>2027</v>
      </c>
      <c r="AB267" s="15">
        <v>2</v>
      </c>
      <c r="AC267" s="15">
        <v>1</v>
      </c>
      <c r="AD267" s="15">
        <v>4002016</v>
      </c>
      <c r="AE267" s="15" t="s">
        <v>108</v>
      </c>
      <c r="AF267" s="15">
        <v>400201601</v>
      </c>
      <c r="AG267" s="15" t="s">
        <v>750</v>
      </c>
      <c r="AH267" s="15">
        <v>1</v>
      </c>
      <c r="AI267" s="18" t="s">
        <v>398</v>
      </c>
      <c r="AJ267" s="15" t="s">
        <v>756</v>
      </c>
      <c r="AK267" s="15" t="s">
        <v>59</v>
      </c>
      <c r="AL267" s="15" t="s">
        <v>435</v>
      </c>
      <c r="AM267" s="13">
        <v>121000</v>
      </c>
      <c r="AN267" s="15" t="s">
        <v>725</v>
      </c>
      <c r="AO267" s="15" t="s">
        <v>60</v>
      </c>
      <c r="AP267" s="15" t="str">
        <f>VLOOKUP(AO267,'[1]Conceptos por ambito'!B$11:C$3075,2,0)</f>
        <v xml:space="preserve">SERVICIOS PRESTADOS A LAS EMPRESAS Y SERVICIOS DE PRODUCCION </v>
      </c>
      <c r="AQ267" s="15">
        <v>91119</v>
      </c>
      <c r="AR267" s="15" t="s">
        <v>340</v>
      </c>
      <c r="AS267" s="15" t="s">
        <v>1745</v>
      </c>
      <c r="AT267" s="19">
        <v>100000</v>
      </c>
    </row>
    <row r="268" spans="1:46" s="11" customFormat="1" ht="15" x14ac:dyDescent="0.25">
      <c r="A268" s="16" t="s">
        <v>2040</v>
      </c>
      <c r="B268" s="17" t="s">
        <v>718</v>
      </c>
      <c r="C268" s="15" t="s">
        <v>719</v>
      </c>
      <c r="D268" s="15" t="s">
        <v>748</v>
      </c>
      <c r="E268" s="14">
        <v>40</v>
      </c>
      <c r="F268" s="15" t="s">
        <v>606</v>
      </c>
      <c r="G268" s="15">
        <v>4002</v>
      </c>
      <c r="H268" s="15" t="s">
        <v>502</v>
      </c>
      <c r="I268" s="14">
        <v>1</v>
      </c>
      <c r="J268" s="15" t="s">
        <v>101</v>
      </c>
      <c r="K268" s="15">
        <v>4002</v>
      </c>
      <c r="L268" s="15" t="s">
        <v>503</v>
      </c>
      <c r="M268" s="15">
        <v>150020001</v>
      </c>
      <c r="N268" s="15" t="s">
        <v>504</v>
      </c>
      <c r="O268" s="15">
        <v>1</v>
      </c>
      <c r="P268" s="15">
        <v>1</v>
      </c>
      <c r="Q268" s="15" t="s">
        <v>749</v>
      </c>
      <c r="R268" s="15" t="s">
        <v>750</v>
      </c>
      <c r="S268" s="15">
        <v>400201601</v>
      </c>
      <c r="T268" s="15" t="s">
        <v>750</v>
      </c>
      <c r="U268" s="15">
        <v>1</v>
      </c>
      <c r="V268" s="15">
        <v>0.25</v>
      </c>
      <c r="W268" s="13">
        <v>202500000041574</v>
      </c>
      <c r="X268" s="14" t="str">
        <f t="shared" si="3"/>
        <v>41574</v>
      </c>
      <c r="Y268" s="15" t="s">
        <v>751</v>
      </c>
      <c r="Z268" s="15">
        <v>2026</v>
      </c>
      <c r="AA268" s="15">
        <v>2027</v>
      </c>
      <c r="AB268" s="15">
        <v>2</v>
      </c>
      <c r="AC268" s="15">
        <v>1</v>
      </c>
      <c r="AD268" s="15">
        <v>4002016</v>
      </c>
      <c r="AE268" s="15" t="s">
        <v>108</v>
      </c>
      <c r="AF268" s="15">
        <v>400201601</v>
      </c>
      <c r="AG268" s="15" t="s">
        <v>750</v>
      </c>
      <c r="AH268" s="15">
        <v>1</v>
      </c>
      <c r="AI268" s="18" t="s">
        <v>410</v>
      </c>
      <c r="AJ268" s="15" t="s">
        <v>757</v>
      </c>
      <c r="AK268" s="15" t="s">
        <v>59</v>
      </c>
      <c r="AL268" s="15" t="s">
        <v>435</v>
      </c>
      <c r="AM268" s="13">
        <v>121000</v>
      </c>
      <c r="AN268" s="15" t="s">
        <v>725</v>
      </c>
      <c r="AO268" s="15" t="s">
        <v>60</v>
      </c>
      <c r="AP268" s="15" t="str">
        <f>VLOOKUP(AO268,'[1]Conceptos por ambito'!B$11:C$3075,2,0)</f>
        <v xml:space="preserve">SERVICIOS PRESTADOS A LAS EMPRESAS Y SERVICIOS DE PRODUCCION </v>
      </c>
      <c r="AQ268" s="15">
        <v>91119</v>
      </c>
      <c r="AR268" s="15" t="s">
        <v>340</v>
      </c>
      <c r="AS268" s="15" t="s">
        <v>1746</v>
      </c>
      <c r="AT268" s="19">
        <v>100000</v>
      </c>
    </row>
    <row r="269" spans="1:46" s="11" customFormat="1" ht="15" x14ac:dyDescent="0.25">
      <c r="A269" s="16" t="s">
        <v>2040</v>
      </c>
      <c r="B269" s="17" t="s">
        <v>718</v>
      </c>
      <c r="C269" s="15" t="s">
        <v>719</v>
      </c>
      <c r="D269" s="15" t="s">
        <v>758</v>
      </c>
      <c r="E269" s="14">
        <v>45</v>
      </c>
      <c r="F269" s="15" t="s">
        <v>330</v>
      </c>
      <c r="G269" s="15">
        <v>4599</v>
      </c>
      <c r="H269" s="15" t="s">
        <v>331</v>
      </c>
      <c r="I269" s="14">
        <v>1</v>
      </c>
      <c r="J269" s="15" t="s">
        <v>101</v>
      </c>
      <c r="K269" s="15">
        <v>4599</v>
      </c>
      <c r="L269" s="15" t="s">
        <v>503</v>
      </c>
      <c r="M269" s="15">
        <v>150020001</v>
      </c>
      <c r="N269" s="15" t="s">
        <v>504</v>
      </c>
      <c r="O269" s="15">
        <v>1</v>
      </c>
      <c r="P269" s="15">
        <v>1</v>
      </c>
      <c r="Q269" s="15" t="s">
        <v>759</v>
      </c>
      <c r="R269" s="15" t="s">
        <v>760</v>
      </c>
      <c r="S269" s="15">
        <v>459901800</v>
      </c>
      <c r="T269" s="15" t="s">
        <v>760</v>
      </c>
      <c r="U269" s="15">
        <v>2800</v>
      </c>
      <c r="V269" s="15">
        <v>700</v>
      </c>
      <c r="W269" s="13">
        <v>202500000041576</v>
      </c>
      <c r="X269" s="14" t="str">
        <f t="shared" si="3"/>
        <v>41576</v>
      </c>
      <c r="Y269" s="15" t="s">
        <v>761</v>
      </c>
      <c r="Z269" s="15">
        <v>2026</v>
      </c>
      <c r="AA269" s="15">
        <v>2027</v>
      </c>
      <c r="AB269" s="15">
        <v>2</v>
      </c>
      <c r="AC269" s="15">
        <v>1</v>
      </c>
      <c r="AD269" s="15">
        <v>4599018</v>
      </c>
      <c r="AE269" s="15" t="s">
        <v>72</v>
      </c>
      <c r="AF269" s="15">
        <v>459901800</v>
      </c>
      <c r="AG269" s="15" t="s">
        <v>760</v>
      </c>
      <c r="AH269" s="15">
        <v>1</v>
      </c>
      <c r="AI269" s="18" t="s">
        <v>321</v>
      </c>
      <c r="AJ269" s="15" t="s">
        <v>762</v>
      </c>
      <c r="AK269" s="15" t="s">
        <v>112</v>
      </c>
      <c r="AL269" s="15" t="s">
        <v>435</v>
      </c>
      <c r="AM269" s="13">
        <v>121000</v>
      </c>
      <c r="AN269" s="15" t="s">
        <v>725</v>
      </c>
      <c r="AO269" s="15" t="s">
        <v>60</v>
      </c>
      <c r="AP269" s="15" t="str">
        <f>VLOOKUP(AO269,'[1]Conceptos por ambito'!B$11:C$3075,2,0)</f>
        <v xml:space="preserve">SERVICIOS PRESTADOS A LAS EMPRESAS Y SERVICIOS DE PRODUCCION </v>
      </c>
      <c r="AQ269" s="15">
        <v>91119</v>
      </c>
      <c r="AR269" s="15" t="s">
        <v>340</v>
      </c>
      <c r="AS269" s="15" t="s">
        <v>1747</v>
      </c>
      <c r="AT269" s="19">
        <v>1029600000</v>
      </c>
    </row>
    <row r="270" spans="1:46" s="11" customFormat="1" ht="15" x14ac:dyDescent="0.25">
      <c r="A270" s="16" t="s">
        <v>2040</v>
      </c>
      <c r="B270" s="17" t="s">
        <v>718</v>
      </c>
      <c r="C270" s="15" t="s">
        <v>719</v>
      </c>
      <c r="D270" s="15" t="s">
        <v>758</v>
      </c>
      <c r="E270" s="14">
        <v>45</v>
      </c>
      <c r="F270" s="15" t="s">
        <v>330</v>
      </c>
      <c r="G270" s="15">
        <v>4599</v>
      </c>
      <c r="H270" s="15" t="s">
        <v>331</v>
      </c>
      <c r="I270" s="14">
        <v>1</v>
      </c>
      <c r="J270" s="15" t="s">
        <v>101</v>
      </c>
      <c r="K270" s="15">
        <v>4599</v>
      </c>
      <c r="L270" s="15" t="s">
        <v>503</v>
      </c>
      <c r="M270" s="15">
        <v>150020001</v>
      </c>
      <c r="N270" s="15" t="s">
        <v>504</v>
      </c>
      <c r="O270" s="15">
        <v>1</v>
      </c>
      <c r="P270" s="15">
        <v>1</v>
      </c>
      <c r="Q270" s="15" t="s">
        <v>759</v>
      </c>
      <c r="R270" s="15" t="s">
        <v>760</v>
      </c>
      <c r="S270" s="15">
        <v>459901800</v>
      </c>
      <c r="T270" s="15" t="s">
        <v>760</v>
      </c>
      <c r="U270" s="15">
        <v>2800</v>
      </c>
      <c r="V270" s="15">
        <v>700</v>
      </c>
      <c r="W270" s="13">
        <v>202500000041576</v>
      </c>
      <c r="X270" s="14" t="str">
        <f t="shared" si="3"/>
        <v>41576</v>
      </c>
      <c r="Y270" s="15" t="s">
        <v>761</v>
      </c>
      <c r="Z270" s="15">
        <v>2026</v>
      </c>
      <c r="AA270" s="15">
        <v>2027</v>
      </c>
      <c r="AB270" s="15">
        <v>2</v>
      </c>
      <c r="AC270" s="15">
        <v>1</v>
      </c>
      <c r="AD270" s="15">
        <v>4599018</v>
      </c>
      <c r="AE270" s="15" t="s">
        <v>72</v>
      </c>
      <c r="AF270" s="15">
        <v>459901800</v>
      </c>
      <c r="AG270" s="15" t="s">
        <v>760</v>
      </c>
      <c r="AH270" s="15">
        <v>1</v>
      </c>
      <c r="AI270" s="18" t="s">
        <v>324</v>
      </c>
      <c r="AJ270" s="15" t="s">
        <v>763</v>
      </c>
      <c r="AK270" s="15" t="s">
        <v>59</v>
      </c>
      <c r="AL270" s="15" t="s">
        <v>435</v>
      </c>
      <c r="AM270" s="13">
        <v>121000</v>
      </c>
      <c r="AN270" s="15" t="s">
        <v>725</v>
      </c>
      <c r="AO270" s="15" t="s">
        <v>60</v>
      </c>
      <c r="AP270" s="15" t="str">
        <f>VLOOKUP(AO270,'[1]Conceptos por ambito'!B$11:C$3075,2,0)</f>
        <v xml:space="preserve">SERVICIOS PRESTADOS A LAS EMPRESAS Y SERVICIOS DE PRODUCCION </v>
      </c>
      <c r="AQ270" s="15">
        <v>91119</v>
      </c>
      <c r="AR270" s="15" t="s">
        <v>340</v>
      </c>
      <c r="AS270" s="15" t="s">
        <v>1748</v>
      </c>
      <c r="AT270" s="19">
        <v>100000</v>
      </c>
    </row>
    <row r="271" spans="1:46" s="11" customFormat="1" ht="15" x14ac:dyDescent="0.25">
      <c r="A271" s="16" t="s">
        <v>2040</v>
      </c>
      <c r="B271" s="17" t="s">
        <v>718</v>
      </c>
      <c r="C271" s="15" t="s">
        <v>719</v>
      </c>
      <c r="D271" s="15" t="s">
        <v>758</v>
      </c>
      <c r="E271" s="14">
        <v>45</v>
      </c>
      <c r="F271" s="15" t="s">
        <v>330</v>
      </c>
      <c r="G271" s="15">
        <v>4599</v>
      </c>
      <c r="H271" s="15" t="s">
        <v>331</v>
      </c>
      <c r="I271" s="14">
        <v>1</v>
      </c>
      <c r="J271" s="15" t="s">
        <v>101</v>
      </c>
      <c r="K271" s="15">
        <v>4599</v>
      </c>
      <c r="L271" s="15" t="s">
        <v>503</v>
      </c>
      <c r="M271" s="15">
        <v>150020001</v>
      </c>
      <c r="N271" s="15" t="s">
        <v>504</v>
      </c>
      <c r="O271" s="15">
        <v>1</v>
      </c>
      <c r="P271" s="15">
        <v>1</v>
      </c>
      <c r="Q271" s="15" t="s">
        <v>759</v>
      </c>
      <c r="R271" s="15" t="s">
        <v>760</v>
      </c>
      <c r="S271" s="15">
        <v>459901800</v>
      </c>
      <c r="T271" s="15" t="s">
        <v>760</v>
      </c>
      <c r="U271" s="15">
        <v>2800</v>
      </c>
      <c r="V271" s="15">
        <v>700</v>
      </c>
      <c r="W271" s="13">
        <v>202500000041576</v>
      </c>
      <c r="X271" s="14" t="str">
        <f t="shared" si="3"/>
        <v>41576</v>
      </c>
      <c r="Y271" s="15" t="s">
        <v>761</v>
      </c>
      <c r="Z271" s="15">
        <v>2026</v>
      </c>
      <c r="AA271" s="15">
        <v>2027</v>
      </c>
      <c r="AB271" s="15">
        <v>2</v>
      </c>
      <c r="AC271" s="15">
        <v>1</v>
      </c>
      <c r="AD271" s="15">
        <v>4599018</v>
      </c>
      <c r="AE271" s="15" t="s">
        <v>72</v>
      </c>
      <c r="AF271" s="15">
        <v>459901800</v>
      </c>
      <c r="AG271" s="15" t="s">
        <v>760</v>
      </c>
      <c r="AH271" s="15">
        <v>1</v>
      </c>
      <c r="AI271" s="18" t="s">
        <v>394</v>
      </c>
      <c r="AJ271" s="15" t="s">
        <v>764</v>
      </c>
      <c r="AK271" s="15" t="s">
        <v>59</v>
      </c>
      <c r="AL271" s="15" t="s">
        <v>435</v>
      </c>
      <c r="AM271" s="13">
        <v>121000</v>
      </c>
      <c r="AN271" s="15" t="s">
        <v>725</v>
      </c>
      <c r="AO271" s="15" t="s">
        <v>60</v>
      </c>
      <c r="AP271" s="15" t="str">
        <f>VLOOKUP(AO271,'[1]Conceptos por ambito'!B$11:C$3075,2,0)</f>
        <v xml:space="preserve">SERVICIOS PRESTADOS A LAS EMPRESAS Y SERVICIOS DE PRODUCCION </v>
      </c>
      <c r="AQ271" s="15">
        <v>91119</v>
      </c>
      <c r="AR271" s="15" t="s">
        <v>340</v>
      </c>
      <c r="AS271" s="15" t="s">
        <v>1749</v>
      </c>
      <c r="AT271" s="19">
        <v>100000</v>
      </c>
    </row>
    <row r="272" spans="1:46" s="11" customFormat="1" ht="15" x14ac:dyDescent="0.25">
      <c r="A272" s="16" t="s">
        <v>2040</v>
      </c>
      <c r="B272" s="17" t="s">
        <v>718</v>
      </c>
      <c r="C272" s="15" t="s">
        <v>719</v>
      </c>
      <c r="D272" s="15" t="s">
        <v>758</v>
      </c>
      <c r="E272" s="14">
        <v>45</v>
      </c>
      <c r="F272" s="15" t="s">
        <v>330</v>
      </c>
      <c r="G272" s="15">
        <v>4599</v>
      </c>
      <c r="H272" s="15" t="s">
        <v>331</v>
      </c>
      <c r="I272" s="14">
        <v>1</v>
      </c>
      <c r="J272" s="15" t="s">
        <v>101</v>
      </c>
      <c r="K272" s="15">
        <v>4599</v>
      </c>
      <c r="L272" s="15" t="s">
        <v>503</v>
      </c>
      <c r="M272" s="15">
        <v>150020001</v>
      </c>
      <c r="N272" s="15" t="s">
        <v>504</v>
      </c>
      <c r="O272" s="15">
        <v>1</v>
      </c>
      <c r="P272" s="15">
        <v>1</v>
      </c>
      <c r="Q272" s="15" t="s">
        <v>759</v>
      </c>
      <c r="R272" s="15" t="s">
        <v>760</v>
      </c>
      <c r="S272" s="15">
        <v>459901800</v>
      </c>
      <c r="T272" s="15" t="s">
        <v>760</v>
      </c>
      <c r="U272" s="15">
        <v>2800</v>
      </c>
      <c r="V272" s="15">
        <v>700</v>
      </c>
      <c r="W272" s="13">
        <v>202500000041576</v>
      </c>
      <c r="X272" s="14" t="str">
        <f t="shared" si="3"/>
        <v>41576</v>
      </c>
      <c r="Y272" s="15" t="s">
        <v>761</v>
      </c>
      <c r="Z272" s="15">
        <v>2026</v>
      </c>
      <c r="AA272" s="15">
        <v>2027</v>
      </c>
      <c r="AB272" s="15">
        <v>2</v>
      </c>
      <c r="AC272" s="15">
        <v>1</v>
      </c>
      <c r="AD272" s="15">
        <v>4599018</v>
      </c>
      <c r="AE272" s="15" t="s">
        <v>72</v>
      </c>
      <c r="AF272" s="15">
        <v>459901800</v>
      </c>
      <c r="AG272" s="15" t="s">
        <v>760</v>
      </c>
      <c r="AH272" s="15">
        <v>1</v>
      </c>
      <c r="AI272" s="18" t="s">
        <v>396</v>
      </c>
      <c r="AJ272" s="15" t="s">
        <v>765</v>
      </c>
      <c r="AK272" s="15" t="s">
        <v>59</v>
      </c>
      <c r="AL272" s="15" t="s">
        <v>435</v>
      </c>
      <c r="AM272" s="13">
        <v>121000</v>
      </c>
      <c r="AN272" s="15" t="s">
        <v>725</v>
      </c>
      <c r="AO272" s="15" t="s">
        <v>60</v>
      </c>
      <c r="AP272" s="15" t="str">
        <f>VLOOKUP(AO272,'[1]Conceptos por ambito'!B$11:C$3075,2,0)</f>
        <v xml:space="preserve">SERVICIOS PRESTADOS A LAS EMPRESAS Y SERVICIOS DE PRODUCCION </v>
      </c>
      <c r="AQ272" s="15">
        <v>91119</v>
      </c>
      <c r="AR272" s="15" t="s">
        <v>340</v>
      </c>
      <c r="AS272" s="15" t="s">
        <v>1750</v>
      </c>
      <c r="AT272" s="19">
        <v>100000</v>
      </c>
    </row>
    <row r="273" spans="1:46" s="11" customFormat="1" ht="15" x14ac:dyDescent="0.25">
      <c r="A273" s="16" t="s">
        <v>2040</v>
      </c>
      <c r="B273" s="17" t="s">
        <v>718</v>
      </c>
      <c r="C273" s="15" t="s">
        <v>719</v>
      </c>
      <c r="D273" s="15" t="s">
        <v>758</v>
      </c>
      <c r="E273" s="14">
        <v>45</v>
      </c>
      <c r="F273" s="15" t="s">
        <v>330</v>
      </c>
      <c r="G273" s="15">
        <v>4599</v>
      </c>
      <c r="H273" s="15" t="s">
        <v>331</v>
      </c>
      <c r="I273" s="14">
        <v>1</v>
      </c>
      <c r="J273" s="15" t="s">
        <v>101</v>
      </c>
      <c r="K273" s="15">
        <v>4599</v>
      </c>
      <c r="L273" s="15" t="s">
        <v>503</v>
      </c>
      <c r="M273" s="15">
        <v>150020001</v>
      </c>
      <c r="N273" s="15" t="s">
        <v>504</v>
      </c>
      <c r="O273" s="15">
        <v>1</v>
      </c>
      <c r="P273" s="15">
        <v>1</v>
      </c>
      <c r="Q273" s="15" t="s">
        <v>759</v>
      </c>
      <c r="R273" s="15" t="s">
        <v>760</v>
      </c>
      <c r="S273" s="15">
        <v>459901800</v>
      </c>
      <c r="T273" s="15" t="s">
        <v>760</v>
      </c>
      <c r="U273" s="15">
        <v>2800</v>
      </c>
      <c r="V273" s="15">
        <v>700</v>
      </c>
      <c r="W273" s="13">
        <v>202500000041576</v>
      </c>
      <c r="X273" s="14" t="str">
        <f t="shared" si="3"/>
        <v>41576</v>
      </c>
      <c r="Y273" s="15" t="s">
        <v>761</v>
      </c>
      <c r="Z273" s="15">
        <v>2026</v>
      </c>
      <c r="AA273" s="15">
        <v>2027</v>
      </c>
      <c r="AB273" s="15">
        <v>2</v>
      </c>
      <c r="AC273" s="15">
        <v>1</v>
      </c>
      <c r="AD273" s="15">
        <v>4599018</v>
      </c>
      <c r="AE273" s="15" t="s">
        <v>72</v>
      </c>
      <c r="AF273" s="15">
        <v>459901800</v>
      </c>
      <c r="AG273" s="15" t="s">
        <v>760</v>
      </c>
      <c r="AH273" s="15">
        <v>1</v>
      </c>
      <c r="AI273" s="18" t="s">
        <v>398</v>
      </c>
      <c r="AJ273" s="15" t="s">
        <v>766</v>
      </c>
      <c r="AK273" s="15" t="s">
        <v>59</v>
      </c>
      <c r="AL273" s="15" t="s">
        <v>435</v>
      </c>
      <c r="AM273" s="13">
        <v>121000</v>
      </c>
      <c r="AN273" s="15" t="s">
        <v>725</v>
      </c>
      <c r="AO273" s="15" t="s">
        <v>60</v>
      </c>
      <c r="AP273" s="15" t="str">
        <f>VLOOKUP(AO273,'[1]Conceptos por ambito'!B$11:C$3075,2,0)</f>
        <v xml:space="preserve">SERVICIOS PRESTADOS A LAS EMPRESAS Y SERVICIOS DE PRODUCCION </v>
      </c>
      <c r="AQ273" s="15">
        <v>91119</v>
      </c>
      <c r="AR273" s="15" t="s">
        <v>340</v>
      </c>
      <c r="AS273" s="15" t="s">
        <v>1751</v>
      </c>
      <c r="AT273" s="19">
        <v>100000</v>
      </c>
    </row>
    <row r="274" spans="1:46" s="11" customFormat="1" ht="15" x14ac:dyDescent="0.25">
      <c r="A274" s="16" t="s">
        <v>2041</v>
      </c>
      <c r="B274" s="17" t="s">
        <v>767</v>
      </c>
      <c r="C274" s="15" t="s">
        <v>719</v>
      </c>
      <c r="D274" s="15" t="s">
        <v>768</v>
      </c>
      <c r="E274" s="14">
        <v>40</v>
      </c>
      <c r="F274" s="15" t="s">
        <v>606</v>
      </c>
      <c r="G274" s="15">
        <v>4003</v>
      </c>
      <c r="H274" s="15" t="s">
        <v>607</v>
      </c>
      <c r="I274" s="14">
        <v>1</v>
      </c>
      <c r="J274" s="15" t="s">
        <v>101</v>
      </c>
      <c r="K274" s="15">
        <v>4003</v>
      </c>
      <c r="L274" s="15" t="s">
        <v>609</v>
      </c>
      <c r="M274" s="15">
        <v>400300800</v>
      </c>
      <c r="N274" s="15" t="s">
        <v>769</v>
      </c>
      <c r="O274" s="15">
        <v>74.510000000000005</v>
      </c>
      <c r="P274" s="15">
        <v>74.510000000000005</v>
      </c>
      <c r="Q274" s="15" t="s">
        <v>770</v>
      </c>
      <c r="R274" s="15" t="s">
        <v>769</v>
      </c>
      <c r="S274" s="15">
        <v>400300800</v>
      </c>
      <c r="T274" s="15" t="s">
        <v>769</v>
      </c>
      <c r="U274" s="15">
        <v>5</v>
      </c>
      <c r="V274" s="15">
        <v>5</v>
      </c>
      <c r="W274" s="13">
        <v>20250000041700</v>
      </c>
      <c r="X274" s="14" t="str">
        <f>MID(W274,10,5)</f>
        <v>41700</v>
      </c>
      <c r="Y274" s="15" t="s">
        <v>771</v>
      </c>
      <c r="Z274" s="15">
        <v>2026</v>
      </c>
      <c r="AA274" s="15">
        <v>2027</v>
      </c>
      <c r="AB274" s="15">
        <v>2</v>
      </c>
      <c r="AC274" s="15">
        <v>1</v>
      </c>
      <c r="AD274" s="15">
        <v>4003008</v>
      </c>
      <c r="AE274" s="15" t="s">
        <v>772</v>
      </c>
      <c r="AF274" s="15">
        <v>400300800</v>
      </c>
      <c r="AG274" s="15" t="s">
        <v>769</v>
      </c>
      <c r="AH274" s="15">
        <v>5</v>
      </c>
      <c r="AI274" s="18" t="s">
        <v>321</v>
      </c>
      <c r="AJ274" s="15" t="s">
        <v>773</v>
      </c>
      <c r="AK274" s="15" t="s">
        <v>59</v>
      </c>
      <c r="AL274" s="15" t="s">
        <v>933</v>
      </c>
      <c r="AM274" s="13">
        <v>124600</v>
      </c>
      <c r="AN274" s="15" t="s">
        <v>774</v>
      </c>
      <c r="AO274" s="22" t="s">
        <v>1459</v>
      </c>
      <c r="AP274" s="15" t="str">
        <f>VLOOKUP(AO274,'[1]Conceptos por ambito'!B$11:C$3075,2,0)</f>
        <v>SUBSIDIOS DE ACUEDUCTO</v>
      </c>
      <c r="AQ274" s="25">
        <v>91123</v>
      </c>
      <c r="AR274" s="15" t="s">
        <v>1482</v>
      </c>
      <c r="AS274" s="15" t="s">
        <v>1752</v>
      </c>
      <c r="AT274" s="19">
        <v>1253923208</v>
      </c>
    </row>
    <row r="275" spans="1:46" s="11" customFormat="1" ht="15" x14ac:dyDescent="0.25">
      <c r="A275" s="16" t="s">
        <v>2041</v>
      </c>
      <c r="B275" s="17" t="s">
        <v>767</v>
      </c>
      <c r="C275" s="15" t="s">
        <v>719</v>
      </c>
      <c r="D275" s="15" t="s">
        <v>768</v>
      </c>
      <c r="E275" s="14">
        <v>40</v>
      </c>
      <c r="F275" s="15" t="s">
        <v>606</v>
      </c>
      <c r="G275" s="15">
        <v>4003</v>
      </c>
      <c r="H275" s="15" t="s">
        <v>607</v>
      </c>
      <c r="I275" s="14">
        <v>1</v>
      </c>
      <c r="J275" s="15" t="s">
        <v>101</v>
      </c>
      <c r="K275" s="15">
        <v>4003</v>
      </c>
      <c r="L275" s="15" t="s">
        <v>609</v>
      </c>
      <c r="M275" s="15">
        <v>400300800</v>
      </c>
      <c r="N275" s="15" t="s">
        <v>769</v>
      </c>
      <c r="O275" s="15">
        <v>74.510000000000005</v>
      </c>
      <c r="P275" s="15">
        <v>74.510000000000005</v>
      </c>
      <c r="Q275" s="15" t="s">
        <v>770</v>
      </c>
      <c r="R275" s="15" t="s">
        <v>769</v>
      </c>
      <c r="S275" s="15">
        <v>400300800</v>
      </c>
      <c r="T275" s="15" t="s">
        <v>769</v>
      </c>
      <c r="U275" s="15">
        <v>5</v>
      </c>
      <c r="V275" s="15">
        <v>5</v>
      </c>
      <c r="W275" s="13">
        <v>20250000041700</v>
      </c>
      <c r="X275" s="14" t="str">
        <f t="shared" ref="X275:X279" si="4">MID(W275,10,5)</f>
        <v>41700</v>
      </c>
      <c r="Y275" s="15" t="s">
        <v>771</v>
      </c>
      <c r="Z275" s="15">
        <v>2026</v>
      </c>
      <c r="AA275" s="15">
        <v>2027</v>
      </c>
      <c r="AB275" s="15">
        <v>2</v>
      </c>
      <c r="AC275" s="15">
        <v>1</v>
      </c>
      <c r="AD275" s="15">
        <v>4003008</v>
      </c>
      <c r="AE275" s="15" t="s">
        <v>772</v>
      </c>
      <c r="AF275" s="15">
        <v>400300800</v>
      </c>
      <c r="AG275" s="15" t="s">
        <v>769</v>
      </c>
      <c r="AH275" s="15">
        <v>5</v>
      </c>
      <c r="AI275" s="18" t="s">
        <v>321</v>
      </c>
      <c r="AJ275" s="15" t="s">
        <v>773</v>
      </c>
      <c r="AK275" s="15" t="s">
        <v>59</v>
      </c>
      <c r="AL275" s="15" t="s">
        <v>435</v>
      </c>
      <c r="AM275" s="13">
        <v>123117</v>
      </c>
      <c r="AN275" s="15" t="s">
        <v>1456</v>
      </c>
      <c r="AO275" s="22" t="s">
        <v>1459</v>
      </c>
      <c r="AP275" s="15" t="str">
        <f>VLOOKUP(AO275,'[1]Conceptos por ambito'!B$11:C$3075,2,0)</f>
        <v>SUBSIDIOS DE ACUEDUCTO</v>
      </c>
      <c r="AQ275" s="25">
        <v>97990</v>
      </c>
      <c r="AR275" s="15" t="s">
        <v>1470</v>
      </c>
      <c r="AS275" s="15" t="s">
        <v>1753</v>
      </c>
      <c r="AT275" s="19">
        <f>136076792+154250336</f>
        <v>290327128</v>
      </c>
    </row>
    <row r="276" spans="1:46" s="11" customFormat="1" ht="15" x14ac:dyDescent="0.25">
      <c r="A276" s="16" t="s">
        <v>2041</v>
      </c>
      <c r="B276" s="17" t="s">
        <v>767</v>
      </c>
      <c r="C276" s="15" t="s">
        <v>719</v>
      </c>
      <c r="D276" s="15" t="s">
        <v>768</v>
      </c>
      <c r="E276" s="14">
        <v>40</v>
      </c>
      <c r="F276" s="15" t="s">
        <v>606</v>
      </c>
      <c r="G276" s="15">
        <v>4003</v>
      </c>
      <c r="H276" s="15" t="s">
        <v>607</v>
      </c>
      <c r="I276" s="14">
        <v>1</v>
      </c>
      <c r="J276" s="15" t="s">
        <v>101</v>
      </c>
      <c r="K276" s="15">
        <v>4003</v>
      </c>
      <c r="L276" s="15" t="s">
        <v>609</v>
      </c>
      <c r="M276" s="15">
        <v>400300800</v>
      </c>
      <c r="N276" s="15" t="s">
        <v>769</v>
      </c>
      <c r="O276" s="15">
        <v>74.510000000000005</v>
      </c>
      <c r="P276" s="15">
        <v>74.510000000000005</v>
      </c>
      <c r="Q276" s="15" t="s">
        <v>770</v>
      </c>
      <c r="R276" s="15" t="s">
        <v>769</v>
      </c>
      <c r="S276" s="15">
        <v>400300800</v>
      </c>
      <c r="T276" s="15" t="s">
        <v>769</v>
      </c>
      <c r="U276" s="15">
        <v>5</v>
      </c>
      <c r="V276" s="15">
        <v>5</v>
      </c>
      <c r="W276" s="13">
        <v>20250000041700</v>
      </c>
      <c r="X276" s="14" t="str">
        <f t="shared" si="4"/>
        <v>41700</v>
      </c>
      <c r="Y276" s="15" t="s">
        <v>771</v>
      </c>
      <c r="Z276" s="15">
        <v>2026</v>
      </c>
      <c r="AA276" s="15">
        <v>2027</v>
      </c>
      <c r="AB276" s="15">
        <v>2</v>
      </c>
      <c r="AC276" s="15">
        <v>1</v>
      </c>
      <c r="AD276" s="15">
        <v>4003008</v>
      </c>
      <c r="AE276" s="15" t="s">
        <v>772</v>
      </c>
      <c r="AF276" s="15">
        <v>400300800</v>
      </c>
      <c r="AG276" s="15" t="s">
        <v>769</v>
      </c>
      <c r="AH276" s="15">
        <v>5</v>
      </c>
      <c r="AI276" s="18" t="s">
        <v>324</v>
      </c>
      <c r="AJ276" s="15" t="s">
        <v>776</v>
      </c>
      <c r="AK276" s="15" t="s">
        <v>59</v>
      </c>
      <c r="AL276" s="15" t="s">
        <v>435</v>
      </c>
      <c r="AM276" s="13">
        <v>123117</v>
      </c>
      <c r="AN276" s="15" t="s">
        <v>1456</v>
      </c>
      <c r="AO276" s="22" t="s">
        <v>1460</v>
      </c>
      <c r="AP276" s="15" t="str">
        <f>VLOOKUP(AO276,'[1]Conceptos por ambito'!B$11:C$3075,2,0)</f>
        <v>SUBSIDIOS DE ALCANTARILLADO</v>
      </c>
      <c r="AQ276" s="25">
        <v>97990</v>
      </c>
      <c r="AR276" s="15" t="s">
        <v>1470</v>
      </c>
      <c r="AS276" s="15" t="s">
        <v>1754</v>
      </c>
      <c r="AT276" s="19">
        <f>880090992-188023428+404740428</f>
        <v>1096807992</v>
      </c>
    </row>
    <row r="277" spans="1:46" s="11" customFormat="1" ht="15" x14ac:dyDescent="0.25">
      <c r="A277" s="16" t="s">
        <v>2041</v>
      </c>
      <c r="B277" s="17" t="s">
        <v>767</v>
      </c>
      <c r="C277" s="15" t="s">
        <v>719</v>
      </c>
      <c r="D277" s="15" t="s">
        <v>768</v>
      </c>
      <c r="E277" s="14">
        <v>40</v>
      </c>
      <c r="F277" s="15" t="s">
        <v>606</v>
      </c>
      <c r="G277" s="15">
        <v>4003</v>
      </c>
      <c r="H277" s="15" t="s">
        <v>607</v>
      </c>
      <c r="I277" s="14">
        <v>1</v>
      </c>
      <c r="J277" s="15" t="s">
        <v>101</v>
      </c>
      <c r="K277" s="15">
        <v>4003</v>
      </c>
      <c r="L277" s="15" t="s">
        <v>609</v>
      </c>
      <c r="M277" s="15">
        <v>400300800</v>
      </c>
      <c r="N277" s="15" t="s">
        <v>769</v>
      </c>
      <c r="O277" s="15">
        <v>74.510000000000005</v>
      </c>
      <c r="P277" s="15">
        <v>74.510000000000005</v>
      </c>
      <c r="Q277" s="15" t="s">
        <v>770</v>
      </c>
      <c r="R277" s="15" t="s">
        <v>769</v>
      </c>
      <c r="S277" s="15">
        <v>400300800</v>
      </c>
      <c r="T277" s="15" t="s">
        <v>769</v>
      </c>
      <c r="U277" s="15">
        <v>5</v>
      </c>
      <c r="V277" s="15">
        <v>5</v>
      </c>
      <c r="W277" s="13">
        <v>20250000041700</v>
      </c>
      <c r="X277" s="14" t="str">
        <f t="shared" si="4"/>
        <v>41700</v>
      </c>
      <c r="Y277" s="15" t="s">
        <v>771</v>
      </c>
      <c r="Z277" s="15">
        <v>2026</v>
      </c>
      <c r="AA277" s="15">
        <v>2027</v>
      </c>
      <c r="AB277" s="15">
        <v>2</v>
      </c>
      <c r="AC277" s="15">
        <v>1</v>
      </c>
      <c r="AD277" s="15">
        <v>4003008</v>
      </c>
      <c r="AE277" s="15" t="s">
        <v>772</v>
      </c>
      <c r="AF277" s="15">
        <v>400300800</v>
      </c>
      <c r="AG277" s="15" t="s">
        <v>769</v>
      </c>
      <c r="AH277" s="15">
        <v>5</v>
      </c>
      <c r="AI277" s="18" t="s">
        <v>394</v>
      </c>
      <c r="AJ277" s="15" t="s">
        <v>777</v>
      </c>
      <c r="AK277" s="15" t="s">
        <v>112</v>
      </c>
      <c r="AL277" s="15" t="s">
        <v>933</v>
      </c>
      <c r="AM277" s="13">
        <v>124600</v>
      </c>
      <c r="AN277" s="15" t="s">
        <v>774</v>
      </c>
      <c r="AO277" s="22" t="s">
        <v>1461</v>
      </c>
      <c r="AP277" s="15" t="str">
        <f>VLOOKUP(AO277,'[1]Conceptos por ambito'!B$11:C$3075,2,0)</f>
        <v>SUBSIDIOS DE ASEO</v>
      </c>
      <c r="AQ277" s="25">
        <v>97990</v>
      </c>
      <c r="AR277" s="15" t="s">
        <v>1470</v>
      </c>
      <c r="AS277" s="15" t="s">
        <v>1755</v>
      </c>
      <c r="AT277" s="19">
        <f>1866717000-404740428-1</f>
        <v>1461976571</v>
      </c>
    </row>
    <row r="278" spans="1:46" s="11" customFormat="1" ht="15" x14ac:dyDescent="0.25">
      <c r="A278" s="16" t="s">
        <v>2041</v>
      </c>
      <c r="B278" s="17" t="s">
        <v>767</v>
      </c>
      <c r="C278" s="15" t="s">
        <v>719</v>
      </c>
      <c r="D278" s="15" t="s">
        <v>768</v>
      </c>
      <c r="E278" s="14">
        <v>40</v>
      </c>
      <c r="F278" s="15" t="s">
        <v>606</v>
      </c>
      <c r="G278" s="15">
        <v>4003</v>
      </c>
      <c r="H278" s="15" t="s">
        <v>607</v>
      </c>
      <c r="I278" s="14">
        <v>1</v>
      </c>
      <c r="J278" s="15" t="s">
        <v>101</v>
      </c>
      <c r="K278" s="15">
        <v>4003</v>
      </c>
      <c r="L278" s="15" t="s">
        <v>609</v>
      </c>
      <c r="M278" s="15">
        <v>400300800</v>
      </c>
      <c r="N278" s="15" t="s">
        <v>769</v>
      </c>
      <c r="O278" s="15">
        <v>74.510000000000005</v>
      </c>
      <c r="P278" s="15">
        <v>74.510000000000005</v>
      </c>
      <c r="Q278" s="15" t="s">
        <v>770</v>
      </c>
      <c r="R278" s="15" t="s">
        <v>769</v>
      </c>
      <c r="S278" s="15">
        <v>400300800</v>
      </c>
      <c r="T278" s="15" t="s">
        <v>769</v>
      </c>
      <c r="U278" s="15">
        <v>5</v>
      </c>
      <c r="V278" s="15">
        <v>5</v>
      </c>
      <c r="W278" s="13">
        <v>20250000041700</v>
      </c>
      <c r="X278" s="14" t="str">
        <f t="shared" si="4"/>
        <v>41700</v>
      </c>
      <c r="Y278" s="15" t="s">
        <v>771</v>
      </c>
      <c r="Z278" s="15">
        <v>2026</v>
      </c>
      <c r="AA278" s="15">
        <v>2027</v>
      </c>
      <c r="AB278" s="15">
        <v>2</v>
      </c>
      <c r="AC278" s="15">
        <v>1</v>
      </c>
      <c r="AD278" s="15">
        <v>4003008</v>
      </c>
      <c r="AE278" s="15" t="s">
        <v>772</v>
      </c>
      <c r="AF278" s="15">
        <v>400300800</v>
      </c>
      <c r="AG278" s="15" t="s">
        <v>769</v>
      </c>
      <c r="AH278" s="15">
        <v>5</v>
      </c>
      <c r="AI278" s="18" t="s">
        <v>396</v>
      </c>
      <c r="AJ278" s="15" t="s">
        <v>778</v>
      </c>
      <c r="AK278" s="15" t="s">
        <v>59</v>
      </c>
      <c r="AL278" s="15" t="s">
        <v>435</v>
      </c>
      <c r="AM278" s="13">
        <v>121000</v>
      </c>
      <c r="AN278" s="15" t="s">
        <v>725</v>
      </c>
      <c r="AO278" s="15" t="s">
        <v>60</v>
      </c>
      <c r="AP278" s="15" t="str">
        <f>VLOOKUP(AO278,'[1]Conceptos por ambito'!B$11:C$3075,2,0)</f>
        <v xml:space="preserve">SERVICIOS PRESTADOS A LAS EMPRESAS Y SERVICIOS DE PRODUCCION </v>
      </c>
      <c r="AQ278" s="25">
        <v>97990</v>
      </c>
      <c r="AR278" s="15" t="s">
        <v>1470</v>
      </c>
      <c r="AS278" s="15" t="s">
        <v>1756</v>
      </c>
      <c r="AT278" s="19">
        <v>130000000</v>
      </c>
    </row>
    <row r="279" spans="1:46" s="11" customFormat="1" ht="15" x14ac:dyDescent="0.25">
      <c r="A279" s="16" t="s">
        <v>2041</v>
      </c>
      <c r="B279" s="17" t="s">
        <v>767</v>
      </c>
      <c r="C279" s="15" t="s">
        <v>719</v>
      </c>
      <c r="D279" s="15" t="s">
        <v>768</v>
      </c>
      <c r="E279" s="14">
        <v>40</v>
      </c>
      <c r="F279" s="15" t="s">
        <v>606</v>
      </c>
      <c r="G279" s="15">
        <v>4003</v>
      </c>
      <c r="H279" s="15" t="s">
        <v>607</v>
      </c>
      <c r="I279" s="14">
        <v>1</v>
      </c>
      <c r="J279" s="15" t="s">
        <v>101</v>
      </c>
      <c r="K279" s="15">
        <v>4003</v>
      </c>
      <c r="L279" s="15" t="s">
        <v>609</v>
      </c>
      <c r="M279" s="15">
        <v>400300800</v>
      </c>
      <c r="N279" s="15" t="s">
        <v>769</v>
      </c>
      <c r="O279" s="15">
        <v>74.510000000000005</v>
      </c>
      <c r="P279" s="15">
        <v>74.510000000000005</v>
      </c>
      <c r="Q279" s="15" t="s">
        <v>770</v>
      </c>
      <c r="R279" s="15" t="s">
        <v>769</v>
      </c>
      <c r="S279" s="15">
        <v>400300800</v>
      </c>
      <c r="T279" s="15" t="s">
        <v>769</v>
      </c>
      <c r="U279" s="15">
        <v>5</v>
      </c>
      <c r="V279" s="15">
        <v>5</v>
      </c>
      <c r="W279" s="13">
        <v>20250000041700</v>
      </c>
      <c r="X279" s="14" t="str">
        <f t="shared" si="4"/>
        <v>41700</v>
      </c>
      <c r="Y279" s="15" t="s">
        <v>771</v>
      </c>
      <c r="Z279" s="15">
        <v>2026</v>
      </c>
      <c r="AA279" s="15">
        <v>2027</v>
      </c>
      <c r="AB279" s="15">
        <v>2</v>
      </c>
      <c r="AC279" s="15">
        <v>1</v>
      </c>
      <c r="AD279" s="15">
        <v>4003008</v>
      </c>
      <c r="AE279" s="15" t="s">
        <v>772</v>
      </c>
      <c r="AF279" s="15">
        <v>400300800</v>
      </c>
      <c r="AG279" s="15" t="s">
        <v>769</v>
      </c>
      <c r="AH279" s="15">
        <v>5</v>
      </c>
      <c r="AI279" s="18" t="s">
        <v>324</v>
      </c>
      <c r="AJ279" s="15" t="s">
        <v>776</v>
      </c>
      <c r="AK279" s="15" t="s">
        <v>59</v>
      </c>
      <c r="AL279" s="15" t="s">
        <v>435</v>
      </c>
      <c r="AM279" s="13">
        <v>124600</v>
      </c>
      <c r="AN279" s="15" t="s">
        <v>774</v>
      </c>
      <c r="AO279" s="22" t="s">
        <v>1460</v>
      </c>
      <c r="AP279" s="15" t="str">
        <f>VLOOKUP(AO279,'[1]Conceptos por ambito'!B$11:C$3075,2,0)</f>
        <v>SUBSIDIOS DE ALCANTARILLADO</v>
      </c>
      <c r="AQ279" s="25">
        <v>97990</v>
      </c>
      <c r="AR279" s="15" t="s">
        <v>1470</v>
      </c>
      <c r="AS279" s="15" t="s">
        <v>1757</v>
      </c>
      <c r="AT279" s="19">
        <v>188023428</v>
      </c>
    </row>
    <row r="280" spans="1:46" s="11" customFormat="1" ht="15" x14ac:dyDescent="0.25">
      <c r="A280" s="16" t="s">
        <v>2040</v>
      </c>
      <c r="B280" s="17" t="s">
        <v>718</v>
      </c>
      <c r="C280" s="15" t="s">
        <v>719</v>
      </c>
      <c r="D280" s="15" t="s">
        <v>779</v>
      </c>
      <c r="E280" s="14">
        <v>4</v>
      </c>
      <c r="F280" s="15" t="s">
        <v>780</v>
      </c>
      <c r="G280" s="15">
        <v>401</v>
      </c>
      <c r="H280" s="15" t="s">
        <v>781</v>
      </c>
      <c r="I280" s="14">
        <v>1</v>
      </c>
      <c r="J280" s="15" t="s">
        <v>101</v>
      </c>
      <c r="K280" s="15">
        <v>401</v>
      </c>
      <c r="L280" s="15" t="s">
        <v>503</v>
      </c>
      <c r="M280" s="15">
        <v>150020001</v>
      </c>
      <c r="N280" s="15" t="s">
        <v>504</v>
      </c>
      <c r="O280" s="15">
        <v>50</v>
      </c>
      <c r="P280" s="15">
        <v>50</v>
      </c>
      <c r="Q280" s="15" t="s">
        <v>782</v>
      </c>
      <c r="R280" s="15" t="s">
        <v>783</v>
      </c>
      <c r="S280" s="15">
        <v>40110500</v>
      </c>
      <c r="T280" s="15" t="s">
        <v>783</v>
      </c>
      <c r="U280" s="15">
        <v>85000</v>
      </c>
      <c r="V280" s="15">
        <v>29070</v>
      </c>
      <c r="W280" s="13">
        <v>202500000041566</v>
      </c>
      <c r="X280" s="14" t="str">
        <f t="shared" si="3"/>
        <v>41566</v>
      </c>
      <c r="Y280" s="15" t="s">
        <v>784</v>
      </c>
      <c r="Z280" s="15">
        <v>2026</v>
      </c>
      <c r="AA280" s="15">
        <v>2027</v>
      </c>
      <c r="AB280" s="15">
        <v>2</v>
      </c>
      <c r="AC280" s="15">
        <v>1</v>
      </c>
      <c r="AD280" s="15">
        <v>401105</v>
      </c>
      <c r="AE280" s="15" t="s">
        <v>783</v>
      </c>
      <c r="AF280" s="15">
        <v>40110500</v>
      </c>
      <c r="AG280" s="15" t="s">
        <v>785</v>
      </c>
      <c r="AH280" s="15">
        <v>85000</v>
      </c>
      <c r="AI280" s="18" t="s">
        <v>321</v>
      </c>
      <c r="AJ280" s="15" t="s">
        <v>786</v>
      </c>
      <c r="AK280" s="15" t="s">
        <v>112</v>
      </c>
      <c r="AL280" s="15" t="s">
        <v>435</v>
      </c>
      <c r="AM280" s="13">
        <v>121000</v>
      </c>
      <c r="AN280" s="15" t="s">
        <v>725</v>
      </c>
      <c r="AO280" s="15" t="s">
        <v>60</v>
      </c>
      <c r="AP280" s="15" t="str">
        <f>VLOOKUP(AO280,'[1]Conceptos por ambito'!B$11:C$3075,2,0)</f>
        <v xml:space="preserve">SERVICIOS PRESTADOS A LAS EMPRESAS Y SERVICIOS DE PRODUCCION </v>
      </c>
      <c r="AQ280" s="15">
        <v>91119</v>
      </c>
      <c r="AR280" s="15" t="s">
        <v>340</v>
      </c>
      <c r="AS280" s="15" t="s">
        <v>1758</v>
      </c>
      <c r="AT280" s="19">
        <v>130000000</v>
      </c>
    </row>
    <row r="281" spans="1:46" s="11" customFormat="1" ht="15" x14ac:dyDescent="0.25">
      <c r="A281" s="16" t="s">
        <v>2040</v>
      </c>
      <c r="B281" s="17" t="s">
        <v>718</v>
      </c>
      <c r="C281" s="15" t="s">
        <v>719</v>
      </c>
      <c r="D281" s="15" t="s">
        <v>779</v>
      </c>
      <c r="E281" s="14">
        <v>4</v>
      </c>
      <c r="F281" s="15" t="s">
        <v>780</v>
      </c>
      <c r="G281" s="15">
        <v>401</v>
      </c>
      <c r="H281" s="15" t="s">
        <v>781</v>
      </c>
      <c r="I281" s="14">
        <v>1</v>
      </c>
      <c r="J281" s="15" t="s">
        <v>101</v>
      </c>
      <c r="K281" s="15">
        <v>401</v>
      </c>
      <c r="L281" s="15" t="s">
        <v>503</v>
      </c>
      <c r="M281" s="15">
        <v>150020001</v>
      </c>
      <c r="N281" s="15" t="s">
        <v>504</v>
      </c>
      <c r="O281" s="15">
        <v>50</v>
      </c>
      <c r="P281" s="15">
        <v>50</v>
      </c>
      <c r="Q281" s="15" t="s">
        <v>782</v>
      </c>
      <c r="R281" s="15" t="s">
        <v>783</v>
      </c>
      <c r="S281" s="15">
        <v>40110500</v>
      </c>
      <c r="T281" s="15" t="s">
        <v>783</v>
      </c>
      <c r="U281" s="15">
        <v>85000</v>
      </c>
      <c r="V281" s="15">
        <v>29070</v>
      </c>
      <c r="W281" s="13">
        <v>202500000041566</v>
      </c>
      <c r="X281" s="14" t="str">
        <f t="shared" si="3"/>
        <v>41566</v>
      </c>
      <c r="Y281" s="15" t="s">
        <v>784</v>
      </c>
      <c r="Z281" s="15">
        <v>2026</v>
      </c>
      <c r="AA281" s="15">
        <v>2027</v>
      </c>
      <c r="AB281" s="15">
        <v>2</v>
      </c>
      <c r="AC281" s="15">
        <v>1</v>
      </c>
      <c r="AD281" s="15">
        <v>401105</v>
      </c>
      <c r="AE281" s="15" t="s">
        <v>783</v>
      </c>
      <c r="AF281" s="15">
        <v>40110500</v>
      </c>
      <c r="AG281" s="15" t="s">
        <v>785</v>
      </c>
      <c r="AH281" s="15">
        <v>85000</v>
      </c>
      <c r="AI281" s="18" t="s">
        <v>324</v>
      </c>
      <c r="AJ281" s="15" t="s">
        <v>787</v>
      </c>
      <c r="AK281" s="15" t="s">
        <v>59</v>
      </c>
      <c r="AL281" s="15" t="s">
        <v>436</v>
      </c>
      <c r="AM281" s="13">
        <v>123209</v>
      </c>
      <c r="AN281" s="15" t="s">
        <v>2009</v>
      </c>
      <c r="AO281" s="15" t="s">
        <v>60</v>
      </c>
      <c r="AP281" s="15" t="str">
        <f>VLOOKUP(AO281,'[1]Conceptos por ambito'!B$11:C$3075,2,0)</f>
        <v xml:space="preserve">SERVICIOS PRESTADOS A LAS EMPRESAS Y SERVICIOS DE PRODUCCION </v>
      </c>
      <c r="AQ281" s="15">
        <v>91119</v>
      </c>
      <c r="AR281" s="15" t="s">
        <v>340</v>
      </c>
      <c r="AS281" s="15" t="s">
        <v>1759</v>
      </c>
      <c r="AT281" s="19">
        <v>85586622</v>
      </c>
    </row>
    <row r="282" spans="1:46" s="11" customFormat="1" ht="15" x14ac:dyDescent="0.25">
      <c r="A282" s="16" t="s">
        <v>2040</v>
      </c>
      <c r="B282" s="17" t="s">
        <v>718</v>
      </c>
      <c r="C282" s="15" t="s">
        <v>719</v>
      </c>
      <c r="D282" s="15" t="s">
        <v>779</v>
      </c>
      <c r="E282" s="14">
        <v>4</v>
      </c>
      <c r="F282" s="15" t="s">
        <v>780</v>
      </c>
      <c r="G282" s="15">
        <v>401</v>
      </c>
      <c r="H282" s="15" t="s">
        <v>781</v>
      </c>
      <c r="I282" s="14">
        <v>1</v>
      </c>
      <c r="J282" s="15" t="s">
        <v>101</v>
      </c>
      <c r="K282" s="15">
        <v>401</v>
      </c>
      <c r="L282" s="15" t="s">
        <v>503</v>
      </c>
      <c r="M282" s="15">
        <v>150020001</v>
      </c>
      <c r="N282" s="15" t="s">
        <v>504</v>
      </c>
      <c r="O282" s="15">
        <v>50</v>
      </c>
      <c r="P282" s="15">
        <v>50</v>
      </c>
      <c r="Q282" s="15" t="s">
        <v>782</v>
      </c>
      <c r="R282" s="15" t="s">
        <v>783</v>
      </c>
      <c r="S282" s="15">
        <v>40110500</v>
      </c>
      <c r="T282" s="15" t="s">
        <v>783</v>
      </c>
      <c r="U282" s="15">
        <v>85000</v>
      </c>
      <c r="V282" s="15">
        <v>29070</v>
      </c>
      <c r="W282" s="13">
        <v>202500000041566</v>
      </c>
      <c r="X282" s="14" t="str">
        <f t="shared" si="3"/>
        <v>41566</v>
      </c>
      <c r="Y282" s="15" t="s">
        <v>784</v>
      </c>
      <c r="Z282" s="15">
        <v>2026</v>
      </c>
      <c r="AA282" s="15">
        <v>2027</v>
      </c>
      <c r="AB282" s="15">
        <v>2</v>
      </c>
      <c r="AC282" s="15">
        <v>1</v>
      </c>
      <c r="AD282" s="15">
        <v>401105</v>
      </c>
      <c r="AE282" s="15" t="s">
        <v>783</v>
      </c>
      <c r="AF282" s="15">
        <v>40110500</v>
      </c>
      <c r="AG282" s="15" t="s">
        <v>785</v>
      </c>
      <c r="AH282" s="15">
        <v>85000</v>
      </c>
      <c r="AI282" s="18" t="s">
        <v>394</v>
      </c>
      <c r="AJ282" s="15" t="s">
        <v>788</v>
      </c>
      <c r="AK282" s="15" t="s">
        <v>112</v>
      </c>
      <c r="AL282" s="15" t="s">
        <v>435</v>
      </c>
      <c r="AM282" s="13">
        <v>121000</v>
      </c>
      <c r="AN282" s="15" t="s">
        <v>725</v>
      </c>
      <c r="AO282" s="15" t="s">
        <v>60</v>
      </c>
      <c r="AP282" s="15" t="str">
        <f>VLOOKUP(AO282,'[1]Conceptos por ambito'!B$11:C$3075,2,0)</f>
        <v xml:space="preserve">SERVICIOS PRESTADOS A LAS EMPRESAS Y SERVICIOS DE PRODUCCION </v>
      </c>
      <c r="AQ282" s="15">
        <v>91119</v>
      </c>
      <c r="AR282" s="15" t="s">
        <v>340</v>
      </c>
      <c r="AS282" s="15" t="s">
        <v>1760</v>
      </c>
      <c r="AT282" s="19">
        <v>10000000</v>
      </c>
    </row>
    <row r="283" spans="1:46" s="11" customFormat="1" ht="15" x14ac:dyDescent="0.25">
      <c r="A283" s="16" t="s">
        <v>2040</v>
      </c>
      <c r="B283" s="17" t="s">
        <v>718</v>
      </c>
      <c r="C283" s="15" t="s">
        <v>719</v>
      </c>
      <c r="D283" s="15" t="s">
        <v>779</v>
      </c>
      <c r="E283" s="14">
        <v>4</v>
      </c>
      <c r="F283" s="15" t="s">
        <v>780</v>
      </c>
      <c r="G283" s="15">
        <v>401</v>
      </c>
      <c r="H283" s="15" t="s">
        <v>781</v>
      </c>
      <c r="I283" s="14">
        <v>1</v>
      </c>
      <c r="J283" s="15" t="s">
        <v>101</v>
      </c>
      <c r="K283" s="15">
        <v>401</v>
      </c>
      <c r="L283" s="15" t="s">
        <v>503</v>
      </c>
      <c r="M283" s="15">
        <v>150020001</v>
      </c>
      <c r="N283" s="15" t="s">
        <v>504</v>
      </c>
      <c r="O283" s="15">
        <v>50</v>
      </c>
      <c r="P283" s="15">
        <v>50</v>
      </c>
      <c r="Q283" s="15" t="s">
        <v>782</v>
      </c>
      <c r="R283" s="15" t="s">
        <v>783</v>
      </c>
      <c r="S283" s="15">
        <v>40110500</v>
      </c>
      <c r="T283" s="15" t="s">
        <v>783</v>
      </c>
      <c r="U283" s="15">
        <v>85000</v>
      </c>
      <c r="V283" s="15">
        <v>29070</v>
      </c>
      <c r="W283" s="13">
        <v>202500000041566</v>
      </c>
      <c r="X283" s="14" t="str">
        <f t="shared" si="3"/>
        <v>41566</v>
      </c>
      <c r="Y283" s="15" t="s">
        <v>784</v>
      </c>
      <c r="Z283" s="15">
        <v>2026</v>
      </c>
      <c r="AA283" s="15">
        <v>2027</v>
      </c>
      <c r="AB283" s="15">
        <v>2</v>
      </c>
      <c r="AC283" s="15">
        <v>1</v>
      </c>
      <c r="AD283" s="15">
        <v>401105</v>
      </c>
      <c r="AE283" s="15" t="s">
        <v>783</v>
      </c>
      <c r="AF283" s="15">
        <v>40110500</v>
      </c>
      <c r="AG283" s="15" t="s">
        <v>785</v>
      </c>
      <c r="AH283" s="15">
        <v>85000</v>
      </c>
      <c r="AI283" s="18" t="s">
        <v>396</v>
      </c>
      <c r="AJ283" s="15" t="s">
        <v>789</v>
      </c>
      <c r="AK283" s="15" t="s">
        <v>112</v>
      </c>
      <c r="AL283" s="15" t="s">
        <v>435</v>
      </c>
      <c r="AM283" s="13">
        <v>121000</v>
      </c>
      <c r="AN283" s="15" t="s">
        <v>725</v>
      </c>
      <c r="AO283" s="15" t="s">
        <v>60</v>
      </c>
      <c r="AP283" s="15" t="str">
        <f>VLOOKUP(AO283,'[1]Conceptos por ambito'!B$11:C$3075,2,0)</f>
        <v xml:space="preserve">SERVICIOS PRESTADOS A LAS EMPRESAS Y SERVICIOS DE PRODUCCION </v>
      </c>
      <c r="AQ283" s="15">
        <v>91119</v>
      </c>
      <c r="AR283" s="15" t="s">
        <v>340</v>
      </c>
      <c r="AS283" s="15" t="s">
        <v>1761</v>
      </c>
      <c r="AT283" s="19">
        <v>10000000</v>
      </c>
    </row>
    <row r="284" spans="1:46" s="11" customFormat="1" ht="15" x14ac:dyDescent="0.25">
      <c r="A284" s="16" t="s">
        <v>2042</v>
      </c>
      <c r="B284" s="17" t="s">
        <v>790</v>
      </c>
      <c r="C284" s="15" t="s">
        <v>791</v>
      </c>
      <c r="D284" s="15" t="s">
        <v>792</v>
      </c>
      <c r="E284" s="14">
        <v>35</v>
      </c>
      <c r="F284" s="15" t="s">
        <v>793</v>
      </c>
      <c r="G284" s="15">
        <v>3502</v>
      </c>
      <c r="H284" s="15" t="s">
        <v>686</v>
      </c>
      <c r="I284" s="14">
        <v>1</v>
      </c>
      <c r="J284" s="15" t="s">
        <v>47</v>
      </c>
      <c r="K284" s="15">
        <v>3502</v>
      </c>
      <c r="L284" s="15" t="s">
        <v>794</v>
      </c>
      <c r="M284" s="15">
        <v>120210004</v>
      </c>
      <c r="N284" s="15" t="s">
        <v>795</v>
      </c>
      <c r="O284" s="15" t="s">
        <v>796</v>
      </c>
      <c r="P284" s="15" t="s">
        <v>796</v>
      </c>
      <c r="Q284" s="15" t="s">
        <v>797</v>
      </c>
      <c r="R284" s="15" t="s">
        <v>798</v>
      </c>
      <c r="S284" s="15">
        <v>350201900</v>
      </c>
      <c r="T284" s="15" t="s">
        <v>799</v>
      </c>
      <c r="U284" s="15">
        <v>400</v>
      </c>
      <c r="V284" s="15">
        <v>200</v>
      </c>
      <c r="W284" s="13">
        <v>202500000042016</v>
      </c>
      <c r="X284" s="14" t="str">
        <f t="shared" si="3"/>
        <v>42016</v>
      </c>
      <c r="Y284" s="15" t="s">
        <v>800</v>
      </c>
      <c r="Z284" s="15">
        <v>2026</v>
      </c>
      <c r="AA284" s="15">
        <v>2026</v>
      </c>
      <c r="AB284" s="15">
        <v>1</v>
      </c>
      <c r="AC284" s="15">
        <v>1</v>
      </c>
      <c r="AD284" s="15">
        <v>3502019</v>
      </c>
      <c r="AE284" s="15" t="s">
        <v>798</v>
      </c>
      <c r="AF284" s="15">
        <v>350201900</v>
      </c>
      <c r="AG284" s="15" t="s">
        <v>799</v>
      </c>
      <c r="AH284" s="15">
        <v>200</v>
      </c>
      <c r="AI284" s="18" t="s">
        <v>321</v>
      </c>
      <c r="AJ284" s="15" t="s">
        <v>801</v>
      </c>
      <c r="AK284" s="15" t="s">
        <v>59</v>
      </c>
      <c r="AL284" s="15" t="s">
        <v>933</v>
      </c>
      <c r="AM284" s="26">
        <v>124303</v>
      </c>
      <c r="AN284" s="15" t="s">
        <v>933</v>
      </c>
      <c r="AO284" s="15" t="s">
        <v>60</v>
      </c>
      <c r="AP284" s="15" t="str">
        <f>VLOOKUP(AO284,'[1]Conceptos por ambito'!B$11:C$3075,2,0)</f>
        <v xml:space="preserve">SERVICIOS PRESTADOS A LAS EMPRESAS Y SERVICIOS DE PRODUCCION </v>
      </c>
      <c r="AQ284" s="15">
        <v>91138</v>
      </c>
      <c r="AR284" s="15" t="s">
        <v>1468</v>
      </c>
      <c r="AS284" s="15" t="s">
        <v>1762</v>
      </c>
      <c r="AT284" s="19">
        <v>145000000</v>
      </c>
    </row>
    <row r="285" spans="1:46" s="11" customFormat="1" ht="15" x14ac:dyDescent="0.25">
      <c r="A285" s="16" t="s">
        <v>2042</v>
      </c>
      <c r="B285" s="17" t="s">
        <v>790</v>
      </c>
      <c r="C285" s="15" t="s">
        <v>791</v>
      </c>
      <c r="D285" s="15" t="s">
        <v>792</v>
      </c>
      <c r="E285" s="14">
        <v>35</v>
      </c>
      <c r="F285" s="15" t="s">
        <v>793</v>
      </c>
      <c r="G285" s="15">
        <v>3502</v>
      </c>
      <c r="H285" s="15" t="s">
        <v>686</v>
      </c>
      <c r="I285" s="14">
        <v>1</v>
      </c>
      <c r="J285" s="15" t="s">
        <v>47</v>
      </c>
      <c r="K285" s="15">
        <v>3502</v>
      </c>
      <c r="L285" s="15" t="s">
        <v>794</v>
      </c>
      <c r="M285" s="15">
        <v>120210004</v>
      </c>
      <c r="N285" s="15" t="s">
        <v>795</v>
      </c>
      <c r="O285" s="15" t="s">
        <v>796</v>
      </c>
      <c r="P285" s="15" t="s">
        <v>796</v>
      </c>
      <c r="Q285" s="15" t="s">
        <v>797</v>
      </c>
      <c r="R285" s="15" t="s">
        <v>798</v>
      </c>
      <c r="S285" s="15">
        <v>350201900</v>
      </c>
      <c r="T285" s="15" t="s">
        <v>799</v>
      </c>
      <c r="U285" s="15">
        <v>400</v>
      </c>
      <c r="V285" s="15">
        <v>200</v>
      </c>
      <c r="W285" s="13">
        <v>202500000042016</v>
      </c>
      <c r="X285" s="14" t="str">
        <f t="shared" si="3"/>
        <v>42016</v>
      </c>
      <c r="Y285" s="15" t="s">
        <v>800</v>
      </c>
      <c r="Z285" s="15">
        <v>2026</v>
      </c>
      <c r="AA285" s="15">
        <v>2026</v>
      </c>
      <c r="AB285" s="15">
        <v>1</v>
      </c>
      <c r="AC285" s="15">
        <v>1</v>
      </c>
      <c r="AD285" s="15">
        <v>3502019</v>
      </c>
      <c r="AE285" s="15" t="s">
        <v>798</v>
      </c>
      <c r="AF285" s="15">
        <v>350201900</v>
      </c>
      <c r="AG285" s="15" t="s">
        <v>799</v>
      </c>
      <c r="AH285" s="15">
        <v>200</v>
      </c>
      <c r="AI285" s="18" t="s">
        <v>324</v>
      </c>
      <c r="AJ285" s="15" t="s">
        <v>802</v>
      </c>
      <c r="AK285" s="15" t="s">
        <v>59</v>
      </c>
      <c r="AL285" s="15" t="s">
        <v>933</v>
      </c>
      <c r="AM285" s="26">
        <v>124303</v>
      </c>
      <c r="AN285" s="15" t="s">
        <v>933</v>
      </c>
      <c r="AO285" s="15" t="s">
        <v>198</v>
      </c>
      <c r="AP285" s="15" t="str">
        <f>VLOOKUP(AO285,'[1]Conceptos por ambito'!B$11:C$3075,2,0)</f>
        <v>OTROS BIENES TRANSPORTABLES EXCEPTO PRODUCTOS METALICOS, MAQUINARIA Y EQUIPO</v>
      </c>
      <c r="AQ285" s="15">
        <v>91138</v>
      </c>
      <c r="AR285" s="15" t="s">
        <v>1468</v>
      </c>
      <c r="AS285" s="15" t="s">
        <v>1763</v>
      </c>
      <c r="AT285" s="19">
        <v>150000000</v>
      </c>
    </row>
    <row r="286" spans="1:46" s="11" customFormat="1" ht="15" x14ac:dyDescent="0.25">
      <c r="A286" s="16" t="s">
        <v>2042</v>
      </c>
      <c r="B286" s="17" t="s">
        <v>790</v>
      </c>
      <c r="C286" s="15" t="s">
        <v>791</v>
      </c>
      <c r="D286" s="15" t="s">
        <v>792</v>
      </c>
      <c r="E286" s="14">
        <v>35</v>
      </c>
      <c r="F286" s="15" t="s">
        <v>793</v>
      </c>
      <c r="G286" s="15">
        <v>3502</v>
      </c>
      <c r="H286" s="15" t="s">
        <v>686</v>
      </c>
      <c r="I286" s="14">
        <v>1</v>
      </c>
      <c r="J286" s="15" t="s">
        <v>47</v>
      </c>
      <c r="K286" s="15">
        <v>3502</v>
      </c>
      <c r="L286" s="15" t="s">
        <v>794</v>
      </c>
      <c r="M286" s="15">
        <v>120210004</v>
      </c>
      <c r="N286" s="15" t="s">
        <v>795</v>
      </c>
      <c r="O286" s="15" t="s">
        <v>796</v>
      </c>
      <c r="P286" s="15" t="s">
        <v>796</v>
      </c>
      <c r="Q286" s="15" t="s">
        <v>803</v>
      </c>
      <c r="R286" s="15" t="s">
        <v>804</v>
      </c>
      <c r="S286" s="15">
        <v>350201503</v>
      </c>
      <c r="T286" s="15" t="s">
        <v>805</v>
      </c>
      <c r="U286" s="15">
        <v>12</v>
      </c>
      <c r="V286" s="15">
        <v>3</v>
      </c>
      <c r="W286" s="13">
        <v>202500000042016</v>
      </c>
      <c r="X286" s="14" t="str">
        <f t="shared" si="3"/>
        <v>42016</v>
      </c>
      <c r="Y286" s="15" t="s">
        <v>806</v>
      </c>
      <c r="Z286" s="15">
        <v>2026</v>
      </c>
      <c r="AA286" s="15">
        <v>2026</v>
      </c>
      <c r="AB286" s="15">
        <v>1</v>
      </c>
      <c r="AC286" s="15">
        <v>1</v>
      </c>
      <c r="AD286" s="15">
        <v>3502015</v>
      </c>
      <c r="AE286" s="15" t="s">
        <v>804</v>
      </c>
      <c r="AF286" s="15">
        <v>350201503</v>
      </c>
      <c r="AG286" s="15" t="s">
        <v>805</v>
      </c>
      <c r="AH286" s="15">
        <v>3</v>
      </c>
      <c r="AI286" s="18" t="s">
        <v>394</v>
      </c>
      <c r="AJ286" s="15" t="s">
        <v>807</v>
      </c>
      <c r="AK286" s="15" t="s">
        <v>59</v>
      </c>
      <c r="AL286" s="15" t="s">
        <v>933</v>
      </c>
      <c r="AM286" s="26">
        <v>124303</v>
      </c>
      <c r="AN286" s="15" t="s">
        <v>933</v>
      </c>
      <c r="AO286" s="15" t="s">
        <v>60</v>
      </c>
      <c r="AP286" s="15" t="str">
        <f>VLOOKUP(AO286,'[1]Conceptos por ambito'!B$11:C$3075,2,0)</f>
        <v xml:space="preserve">SERVICIOS PRESTADOS A LAS EMPRESAS Y SERVICIOS DE PRODUCCION </v>
      </c>
      <c r="AQ286" s="15">
        <v>91138</v>
      </c>
      <c r="AR286" s="15" t="s">
        <v>1468</v>
      </c>
      <c r="AS286" s="15" t="s">
        <v>1764</v>
      </c>
      <c r="AT286" s="19">
        <v>17500000</v>
      </c>
    </row>
    <row r="287" spans="1:46" s="11" customFormat="1" ht="15" x14ac:dyDescent="0.25">
      <c r="A287" s="16" t="s">
        <v>2042</v>
      </c>
      <c r="B287" s="17" t="s">
        <v>790</v>
      </c>
      <c r="C287" s="15" t="s">
        <v>791</v>
      </c>
      <c r="D287" s="15" t="s">
        <v>792</v>
      </c>
      <c r="E287" s="14">
        <v>35</v>
      </c>
      <c r="F287" s="15" t="s">
        <v>793</v>
      </c>
      <c r="G287" s="15">
        <v>3502</v>
      </c>
      <c r="H287" s="15" t="s">
        <v>686</v>
      </c>
      <c r="I287" s="14">
        <v>1</v>
      </c>
      <c r="J287" s="15" t="s">
        <v>47</v>
      </c>
      <c r="K287" s="15">
        <v>3502</v>
      </c>
      <c r="L287" s="15" t="s">
        <v>794</v>
      </c>
      <c r="M287" s="15">
        <v>120210004</v>
      </c>
      <c r="N287" s="15" t="s">
        <v>795</v>
      </c>
      <c r="O287" s="15" t="s">
        <v>796</v>
      </c>
      <c r="P287" s="15" t="s">
        <v>796</v>
      </c>
      <c r="Q287" s="15" t="s">
        <v>803</v>
      </c>
      <c r="R287" s="15" t="s">
        <v>804</v>
      </c>
      <c r="S287" s="15">
        <v>350201503</v>
      </c>
      <c r="T287" s="15" t="s">
        <v>805</v>
      </c>
      <c r="U287" s="15">
        <v>12</v>
      </c>
      <c r="V287" s="15">
        <v>3</v>
      </c>
      <c r="W287" s="13">
        <v>202500000042016</v>
      </c>
      <c r="X287" s="14" t="str">
        <f t="shared" si="3"/>
        <v>42016</v>
      </c>
      <c r="Y287" s="15" t="s">
        <v>806</v>
      </c>
      <c r="Z287" s="15">
        <v>2026</v>
      </c>
      <c r="AA287" s="15">
        <v>2026</v>
      </c>
      <c r="AB287" s="15">
        <v>1</v>
      </c>
      <c r="AC287" s="15">
        <v>1</v>
      </c>
      <c r="AD287" s="15">
        <v>3502015</v>
      </c>
      <c r="AE287" s="15" t="s">
        <v>804</v>
      </c>
      <c r="AF287" s="15">
        <v>350201503</v>
      </c>
      <c r="AG287" s="15" t="s">
        <v>805</v>
      </c>
      <c r="AH287" s="15">
        <v>3</v>
      </c>
      <c r="AI287" s="18" t="s">
        <v>396</v>
      </c>
      <c r="AJ287" s="15" t="s">
        <v>808</v>
      </c>
      <c r="AK287" s="15" t="s">
        <v>59</v>
      </c>
      <c r="AL287" s="15" t="s">
        <v>933</v>
      </c>
      <c r="AM287" s="26">
        <v>124303</v>
      </c>
      <c r="AN287" s="15" t="s">
        <v>933</v>
      </c>
      <c r="AO287" s="15" t="s">
        <v>60</v>
      </c>
      <c r="AP287" s="15" t="str">
        <f>VLOOKUP(AO287,'[1]Conceptos por ambito'!B$11:C$3075,2,0)</f>
        <v xml:space="preserve">SERVICIOS PRESTADOS A LAS EMPRESAS Y SERVICIOS DE PRODUCCION </v>
      </c>
      <c r="AQ287" s="15">
        <v>91138</v>
      </c>
      <c r="AR287" s="15" t="s">
        <v>1468</v>
      </c>
      <c r="AS287" s="15" t="s">
        <v>1765</v>
      </c>
      <c r="AT287" s="19">
        <v>17500000</v>
      </c>
    </row>
    <row r="288" spans="1:46" s="11" customFormat="1" ht="15" x14ac:dyDescent="0.25">
      <c r="A288" s="16" t="s">
        <v>2042</v>
      </c>
      <c r="B288" s="17" t="s">
        <v>790</v>
      </c>
      <c r="C288" s="15" t="s">
        <v>791</v>
      </c>
      <c r="D288" s="15" t="s">
        <v>792</v>
      </c>
      <c r="E288" s="14">
        <v>35</v>
      </c>
      <c r="F288" s="15" t="s">
        <v>793</v>
      </c>
      <c r="G288" s="15">
        <v>3502</v>
      </c>
      <c r="H288" s="15" t="s">
        <v>686</v>
      </c>
      <c r="I288" s="14">
        <v>1</v>
      </c>
      <c r="J288" s="15" t="s">
        <v>47</v>
      </c>
      <c r="K288" s="15">
        <v>3502</v>
      </c>
      <c r="L288" s="15" t="s">
        <v>794</v>
      </c>
      <c r="M288" s="15">
        <v>120210004</v>
      </c>
      <c r="N288" s="15" t="s">
        <v>795</v>
      </c>
      <c r="O288" s="15" t="s">
        <v>796</v>
      </c>
      <c r="P288" s="15" t="s">
        <v>796</v>
      </c>
      <c r="Q288" s="15" t="s">
        <v>696</v>
      </c>
      <c r="R288" s="15" t="s">
        <v>698</v>
      </c>
      <c r="S288" s="15">
        <v>350200701</v>
      </c>
      <c r="T288" s="15" t="s">
        <v>809</v>
      </c>
      <c r="U288" s="15">
        <v>12</v>
      </c>
      <c r="V288" s="15">
        <v>5</v>
      </c>
      <c r="W288" s="13">
        <v>202500000042016</v>
      </c>
      <c r="X288" s="14" t="str">
        <f t="shared" si="3"/>
        <v>42016</v>
      </c>
      <c r="Y288" s="15" t="s">
        <v>806</v>
      </c>
      <c r="Z288" s="15">
        <v>2026</v>
      </c>
      <c r="AA288" s="15">
        <v>2026</v>
      </c>
      <c r="AB288" s="15">
        <v>1</v>
      </c>
      <c r="AC288" s="15">
        <v>1</v>
      </c>
      <c r="AD288" s="15">
        <v>3502007</v>
      </c>
      <c r="AE288" s="15" t="s">
        <v>698</v>
      </c>
      <c r="AF288" s="15">
        <v>350200701</v>
      </c>
      <c r="AG288" s="15" t="s">
        <v>809</v>
      </c>
      <c r="AH288" s="15">
        <v>5</v>
      </c>
      <c r="AI288" s="18" t="s">
        <v>398</v>
      </c>
      <c r="AJ288" s="15" t="s">
        <v>810</v>
      </c>
      <c r="AK288" s="15" t="s">
        <v>59</v>
      </c>
      <c r="AL288" s="15" t="s">
        <v>933</v>
      </c>
      <c r="AM288" s="26">
        <v>124303</v>
      </c>
      <c r="AN288" s="15" t="s">
        <v>933</v>
      </c>
      <c r="AO288" s="15" t="s">
        <v>60</v>
      </c>
      <c r="AP288" s="15" t="str">
        <f>VLOOKUP(AO288,'[1]Conceptos por ambito'!B$11:C$3075,2,0)</f>
        <v xml:space="preserve">SERVICIOS PRESTADOS A LAS EMPRESAS Y SERVICIOS DE PRODUCCION </v>
      </c>
      <c r="AQ288" s="15">
        <v>91138</v>
      </c>
      <c r="AR288" s="15" t="s">
        <v>1468</v>
      </c>
      <c r="AS288" s="15" t="s">
        <v>1766</v>
      </c>
      <c r="AT288" s="19">
        <v>10000000</v>
      </c>
    </row>
    <row r="289" spans="1:46" s="11" customFormat="1" ht="15" x14ac:dyDescent="0.25">
      <c r="A289" s="16" t="s">
        <v>2042</v>
      </c>
      <c r="B289" s="17" t="s">
        <v>790</v>
      </c>
      <c r="C289" s="15" t="s">
        <v>791</v>
      </c>
      <c r="D289" s="15" t="s">
        <v>792</v>
      </c>
      <c r="E289" s="14">
        <v>35</v>
      </c>
      <c r="F289" s="15" t="s">
        <v>793</v>
      </c>
      <c r="G289" s="15">
        <v>3502</v>
      </c>
      <c r="H289" s="15" t="s">
        <v>686</v>
      </c>
      <c r="I289" s="14">
        <v>1</v>
      </c>
      <c r="J289" s="15" t="s">
        <v>47</v>
      </c>
      <c r="K289" s="15">
        <v>3502</v>
      </c>
      <c r="L289" s="15" t="s">
        <v>794</v>
      </c>
      <c r="M289" s="15">
        <v>120210004</v>
      </c>
      <c r="N289" s="15" t="s">
        <v>795</v>
      </c>
      <c r="O289" s="15" t="s">
        <v>796</v>
      </c>
      <c r="P289" s="15" t="s">
        <v>796</v>
      </c>
      <c r="Q289" s="15" t="s">
        <v>696</v>
      </c>
      <c r="R289" s="15" t="s">
        <v>698</v>
      </c>
      <c r="S289" s="15">
        <v>350200701</v>
      </c>
      <c r="T289" s="15" t="s">
        <v>809</v>
      </c>
      <c r="U289" s="15">
        <v>12</v>
      </c>
      <c r="V289" s="15">
        <v>5</v>
      </c>
      <c r="W289" s="13">
        <v>202500000042016</v>
      </c>
      <c r="X289" s="14" t="str">
        <f t="shared" si="3"/>
        <v>42016</v>
      </c>
      <c r="Y289" s="15" t="s">
        <v>806</v>
      </c>
      <c r="Z289" s="15">
        <v>2026</v>
      </c>
      <c r="AA289" s="15">
        <v>2026</v>
      </c>
      <c r="AB289" s="15">
        <v>1</v>
      </c>
      <c r="AC289" s="15">
        <v>1</v>
      </c>
      <c r="AD289" s="15">
        <v>3502007</v>
      </c>
      <c r="AE289" s="15" t="s">
        <v>698</v>
      </c>
      <c r="AF289" s="15">
        <v>350200701</v>
      </c>
      <c r="AG289" s="15" t="s">
        <v>809</v>
      </c>
      <c r="AH289" s="15">
        <v>5</v>
      </c>
      <c r="AI289" s="18" t="s">
        <v>410</v>
      </c>
      <c r="AJ289" s="15" t="s">
        <v>811</v>
      </c>
      <c r="AK289" s="15" t="s">
        <v>59</v>
      </c>
      <c r="AL289" s="15" t="s">
        <v>933</v>
      </c>
      <c r="AM289" s="26">
        <v>124303</v>
      </c>
      <c r="AN289" s="15" t="s">
        <v>933</v>
      </c>
      <c r="AO289" s="15" t="s">
        <v>60</v>
      </c>
      <c r="AP289" s="15" t="str">
        <f>VLOOKUP(AO289,'[1]Conceptos por ambito'!B$11:C$3075,2,0)</f>
        <v xml:space="preserve">SERVICIOS PRESTADOS A LAS EMPRESAS Y SERVICIOS DE PRODUCCION </v>
      </c>
      <c r="AQ289" s="15">
        <v>91138</v>
      </c>
      <c r="AR289" s="15" t="s">
        <v>1468</v>
      </c>
      <c r="AS289" s="15" t="s">
        <v>1767</v>
      </c>
      <c r="AT289" s="19">
        <v>10000000</v>
      </c>
    </row>
    <row r="290" spans="1:46" s="11" customFormat="1" ht="15" x14ac:dyDescent="0.25">
      <c r="A290" s="16" t="s">
        <v>2042</v>
      </c>
      <c r="B290" s="17" t="s">
        <v>790</v>
      </c>
      <c r="C290" s="15" t="s">
        <v>791</v>
      </c>
      <c r="D290" s="15" t="s">
        <v>792</v>
      </c>
      <c r="E290" s="14">
        <v>36</v>
      </c>
      <c r="F290" s="15" t="s">
        <v>812</v>
      </c>
      <c r="G290" s="15">
        <v>3602</v>
      </c>
      <c r="H290" s="15" t="s">
        <v>813</v>
      </c>
      <c r="I290" s="14">
        <v>1</v>
      </c>
      <c r="J290" s="15" t="s">
        <v>47</v>
      </c>
      <c r="K290" s="15">
        <v>3602</v>
      </c>
      <c r="L290" s="15" t="s">
        <v>814</v>
      </c>
      <c r="M290" s="15">
        <v>120210004</v>
      </c>
      <c r="N290" s="15" t="s">
        <v>795</v>
      </c>
      <c r="O290" s="15" t="s">
        <v>796</v>
      </c>
      <c r="P290" s="15" t="s">
        <v>796</v>
      </c>
      <c r="Q290" s="15" t="s">
        <v>815</v>
      </c>
      <c r="R290" s="15" t="s">
        <v>816</v>
      </c>
      <c r="S290" s="15">
        <v>360200500</v>
      </c>
      <c r="T290" s="15" t="s">
        <v>817</v>
      </c>
      <c r="U290" s="15">
        <v>400</v>
      </c>
      <c r="V290" s="15">
        <v>133</v>
      </c>
      <c r="W290" s="13">
        <v>202500000042018</v>
      </c>
      <c r="X290" s="14" t="str">
        <f t="shared" si="3"/>
        <v>42018</v>
      </c>
      <c r="Y290" s="15" t="s">
        <v>818</v>
      </c>
      <c r="Z290" s="15">
        <v>2026</v>
      </c>
      <c r="AA290" s="15">
        <v>2026</v>
      </c>
      <c r="AB290" s="15">
        <v>1</v>
      </c>
      <c r="AC290" s="15">
        <v>1</v>
      </c>
      <c r="AD290" s="15">
        <v>3602005</v>
      </c>
      <c r="AE290" s="15" t="s">
        <v>816</v>
      </c>
      <c r="AF290" s="15">
        <v>360200500</v>
      </c>
      <c r="AG290" s="15" t="s">
        <v>817</v>
      </c>
      <c r="AH290" s="15">
        <v>133</v>
      </c>
      <c r="AI290" s="18" t="s">
        <v>321</v>
      </c>
      <c r="AJ290" s="15" t="s">
        <v>819</v>
      </c>
      <c r="AK290" s="15" t="s">
        <v>59</v>
      </c>
      <c r="AL290" s="15" t="s">
        <v>435</v>
      </c>
      <c r="AM290" s="13">
        <v>121000</v>
      </c>
      <c r="AN290" s="15" t="s">
        <v>725</v>
      </c>
      <c r="AO290" s="15" t="s">
        <v>60</v>
      </c>
      <c r="AP290" s="15" t="str">
        <f>VLOOKUP(AO290,'[1]Conceptos por ambito'!B$11:C$3075,2,0)</f>
        <v xml:space="preserve">SERVICIOS PRESTADOS A LAS EMPRESAS Y SERVICIOS DE PRODUCCION </v>
      </c>
      <c r="AQ290" s="15">
        <v>91138</v>
      </c>
      <c r="AR290" s="15" t="s">
        <v>1468</v>
      </c>
      <c r="AS290" s="15" t="s">
        <v>1768</v>
      </c>
      <c r="AT290" s="19">
        <v>10500000</v>
      </c>
    </row>
    <row r="291" spans="1:46" s="11" customFormat="1" ht="15" x14ac:dyDescent="0.25">
      <c r="A291" s="16" t="s">
        <v>2042</v>
      </c>
      <c r="B291" s="17" t="s">
        <v>790</v>
      </c>
      <c r="C291" s="15" t="s">
        <v>791</v>
      </c>
      <c r="D291" s="15" t="s">
        <v>792</v>
      </c>
      <c r="E291" s="14">
        <v>36</v>
      </c>
      <c r="F291" s="15" t="s">
        <v>812</v>
      </c>
      <c r="G291" s="15">
        <v>3602</v>
      </c>
      <c r="H291" s="15" t="s">
        <v>813</v>
      </c>
      <c r="I291" s="14">
        <v>1</v>
      </c>
      <c r="J291" s="15" t="s">
        <v>47</v>
      </c>
      <c r="K291" s="15">
        <v>3602</v>
      </c>
      <c r="L291" s="15" t="s">
        <v>814</v>
      </c>
      <c r="M291" s="15">
        <v>120210004</v>
      </c>
      <c r="N291" s="15" t="s">
        <v>795</v>
      </c>
      <c r="O291" s="15" t="s">
        <v>796</v>
      </c>
      <c r="P291" s="15" t="s">
        <v>796</v>
      </c>
      <c r="Q291" s="15" t="s">
        <v>815</v>
      </c>
      <c r="R291" s="15" t="s">
        <v>816</v>
      </c>
      <c r="S291" s="15">
        <v>360200500</v>
      </c>
      <c r="T291" s="15" t="s">
        <v>817</v>
      </c>
      <c r="U291" s="15">
        <v>400</v>
      </c>
      <c r="V291" s="15">
        <v>133</v>
      </c>
      <c r="W291" s="13">
        <v>202500000042018</v>
      </c>
      <c r="X291" s="14" t="str">
        <f t="shared" si="3"/>
        <v>42018</v>
      </c>
      <c r="Y291" s="15" t="s">
        <v>818</v>
      </c>
      <c r="Z291" s="15">
        <v>2026</v>
      </c>
      <c r="AA291" s="15">
        <v>2026</v>
      </c>
      <c r="AB291" s="15">
        <v>1</v>
      </c>
      <c r="AC291" s="15">
        <v>1</v>
      </c>
      <c r="AD291" s="15">
        <v>3602005</v>
      </c>
      <c r="AE291" s="15" t="s">
        <v>816</v>
      </c>
      <c r="AF291" s="15">
        <v>360200500</v>
      </c>
      <c r="AG291" s="15" t="s">
        <v>817</v>
      </c>
      <c r="AH291" s="15">
        <v>133</v>
      </c>
      <c r="AI291" s="18" t="s">
        <v>324</v>
      </c>
      <c r="AJ291" s="15" t="s">
        <v>820</v>
      </c>
      <c r="AK291" s="15" t="s">
        <v>59</v>
      </c>
      <c r="AL291" s="15" t="s">
        <v>435</v>
      </c>
      <c r="AM291" s="13">
        <v>121000</v>
      </c>
      <c r="AN291" s="15" t="s">
        <v>725</v>
      </c>
      <c r="AO291" s="15" t="s">
        <v>60</v>
      </c>
      <c r="AP291" s="15" t="str">
        <f>VLOOKUP(AO291,'[1]Conceptos por ambito'!B$11:C$3075,2,0)</f>
        <v xml:space="preserve">SERVICIOS PRESTADOS A LAS EMPRESAS Y SERVICIOS DE PRODUCCION </v>
      </c>
      <c r="AQ291" s="15">
        <v>91138</v>
      </c>
      <c r="AR291" s="15" t="s">
        <v>1468</v>
      </c>
      <c r="AS291" s="15" t="s">
        <v>1769</v>
      </c>
      <c r="AT291" s="19">
        <v>7000000</v>
      </c>
    </row>
    <row r="292" spans="1:46" s="11" customFormat="1" ht="15" x14ac:dyDescent="0.25">
      <c r="A292" s="16" t="s">
        <v>2042</v>
      </c>
      <c r="B292" s="17" t="s">
        <v>790</v>
      </c>
      <c r="C292" s="15" t="s">
        <v>791</v>
      </c>
      <c r="D292" s="15" t="s">
        <v>792</v>
      </c>
      <c r="E292" s="14">
        <v>36</v>
      </c>
      <c r="F292" s="15" t="s">
        <v>812</v>
      </c>
      <c r="G292" s="15">
        <v>3602</v>
      </c>
      <c r="H292" s="15" t="s">
        <v>813</v>
      </c>
      <c r="I292" s="14">
        <v>1</v>
      </c>
      <c r="J292" s="15" t="s">
        <v>47</v>
      </c>
      <c r="K292" s="15">
        <v>3602</v>
      </c>
      <c r="L292" s="15" t="s">
        <v>814</v>
      </c>
      <c r="M292" s="15">
        <v>120210004</v>
      </c>
      <c r="N292" s="15" t="s">
        <v>795</v>
      </c>
      <c r="O292" s="15" t="s">
        <v>796</v>
      </c>
      <c r="P292" s="15" t="s">
        <v>796</v>
      </c>
      <c r="Q292" s="15" t="s">
        <v>821</v>
      </c>
      <c r="R292" s="15" t="s">
        <v>822</v>
      </c>
      <c r="S292" s="15">
        <v>360202700</v>
      </c>
      <c r="T292" s="15" t="s">
        <v>823</v>
      </c>
      <c r="U292" s="15">
        <v>12</v>
      </c>
      <c r="V292" s="15">
        <v>4</v>
      </c>
      <c r="W292" s="13">
        <v>202500000042018</v>
      </c>
      <c r="X292" s="14" t="str">
        <f t="shared" si="3"/>
        <v>42018</v>
      </c>
      <c r="Y292" s="15" t="s">
        <v>818</v>
      </c>
      <c r="Z292" s="15">
        <v>2026</v>
      </c>
      <c r="AA292" s="15">
        <v>2026</v>
      </c>
      <c r="AB292" s="15">
        <v>1</v>
      </c>
      <c r="AC292" s="15">
        <v>1</v>
      </c>
      <c r="AD292" s="15">
        <v>3602027</v>
      </c>
      <c r="AE292" s="15" t="s">
        <v>822</v>
      </c>
      <c r="AF292" s="15">
        <v>360202700</v>
      </c>
      <c r="AG292" s="15" t="s">
        <v>824</v>
      </c>
      <c r="AH292" s="15">
        <v>4</v>
      </c>
      <c r="AI292" s="18" t="s">
        <v>394</v>
      </c>
      <c r="AJ292" s="15" t="s">
        <v>825</v>
      </c>
      <c r="AK292" s="15" t="s">
        <v>59</v>
      </c>
      <c r="AL292" s="15" t="s">
        <v>435</v>
      </c>
      <c r="AM292" s="13">
        <v>121000</v>
      </c>
      <c r="AN292" s="15" t="s">
        <v>725</v>
      </c>
      <c r="AO292" s="15" t="s">
        <v>60</v>
      </c>
      <c r="AP292" s="15" t="str">
        <f>VLOOKUP(AO292,'[1]Conceptos por ambito'!B$11:C$3075,2,0)</f>
        <v xml:space="preserve">SERVICIOS PRESTADOS A LAS EMPRESAS Y SERVICIOS DE PRODUCCION </v>
      </c>
      <c r="AQ292" s="15">
        <v>91138</v>
      </c>
      <c r="AR292" s="15" t="s">
        <v>1468</v>
      </c>
      <c r="AS292" s="15" t="s">
        <v>1770</v>
      </c>
      <c r="AT292" s="19">
        <v>10500000</v>
      </c>
    </row>
    <row r="293" spans="1:46" s="11" customFormat="1" ht="15" x14ac:dyDescent="0.25">
      <c r="A293" s="16" t="s">
        <v>2042</v>
      </c>
      <c r="B293" s="17" t="s">
        <v>790</v>
      </c>
      <c r="C293" s="15" t="s">
        <v>791</v>
      </c>
      <c r="D293" s="15" t="s">
        <v>792</v>
      </c>
      <c r="E293" s="14">
        <v>36</v>
      </c>
      <c r="F293" s="15" t="s">
        <v>812</v>
      </c>
      <c r="G293" s="15">
        <v>3602</v>
      </c>
      <c r="H293" s="15" t="s">
        <v>813</v>
      </c>
      <c r="I293" s="14">
        <v>1</v>
      </c>
      <c r="J293" s="15" t="s">
        <v>47</v>
      </c>
      <c r="K293" s="15">
        <v>3602</v>
      </c>
      <c r="L293" s="15" t="s">
        <v>814</v>
      </c>
      <c r="M293" s="15">
        <v>120210004</v>
      </c>
      <c r="N293" s="15" t="s">
        <v>795</v>
      </c>
      <c r="O293" s="15" t="s">
        <v>796</v>
      </c>
      <c r="P293" s="15" t="s">
        <v>796</v>
      </c>
      <c r="Q293" s="15" t="s">
        <v>821</v>
      </c>
      <c r="R293" s="15" t="s">
        <v>822</v>
      </c>
      <c r="S293" s="15">
        <v>360202700</v>
      </c>
      <c r="T293" s="15" t="s">
        <v>823</v>
      </c>
      <c r="U293" s="15">
        <v>12</v>
      </c>
      <c r="V293" s="15">
        <v>4</v>
      </c>
      <c r="W293" s="13">
        <v>202500000042018</v>
      </c>
      <c r="X293" s="14" t="str">
        <f t="shared" si="3"/>
        <v>42018</v>
      </c>
      <c r="Y293" s="15" t="s">
        <v>818</v>
      </c>
      <c r="Z293" s="15">
        <v>2026</v>
      </c>
      <c r="AA293" s="15">
        <v>2026</v>
      </c>
      <c r="AB293" s="15">
        <v>1</v>
      </c>
      <c r="AC293" s="15">
        <v>1</v>
      </c>
      <c r="AD293" s="15">
        <v>3602027</v>
      </c>
      <c r="AE293" s="15" t="s">
        <v>822</v>
      </c>
      <c r="AF293" s="15">
        <v>360202700</v>
      </c>
      <c r="AG293" s="15" t="s">
        <v>824</v>
      </c>
      <c r="AH293" s="15">
        <v>4</v>
      </c>
      <c r="AI293" s="18" t="s">
        <v>396</v>
      </c>
      <c r="AJ293" s="15" t="s">
        <v>826</v>
      </c>
      <c r="AK293" s="15" t="s">
        <v>59</v>
      </c>
      <c r="AL293" s="15" t="s">
        <v>435</v>
      </c>
      <c r="AM293" s="13">
        <v>121000</v>
      </c>
      <c r="AN293" s="15" t="s">
        <v>725</v>
      </c>
      <c r="AO293" s="15" t="s">
        <v>60</v>
      </c>
      <c r="AP293" s="15" t="str">
        <f>VLOOKUP(AO293,'[1]Conceptos por ambito'!B$11:C$3075,2,0)</f>
        <v xml:space="preserve">SERVICIOS PRESTADOS A LAS EMPRESAS Y SERVICIOS DE PRODUCCION </v>
      </c>
      <c r="AQ293" s="15">
        <v>91138</v>
      </c>
      <c r="AR293" s="15" t="s">
        <v>1468</v>
      </c>
      <c r="AS293" s="15" t="s">
        <v>1771</v>
      </c>
      <c r="AT293" s="19">
        <v>7000000</v>
      </c>
    </row>
    <row r="294" spans="1:46" s="11" customFormat="1" ht="15" x14ac:dyDescent="0.25">
      <c r="A294" s="16" t="s">
        <v>2042</v>
      </c>
      <c r="B294" s="17" t="s">
        <v>790</v>
      </c>
      <c r="C294" s="15" t="s">
        <v>791</v>
      </c>
      <c r="D294" s="15" t="s">
        <v>792</v>
      </c>
      <c r="E294" s="14">
        <v>36</v>
      </c>
      <c r="F294" s="15" t="s">
        <v>812</v>
      </c>
      <c r="G294" s="15">
        <v>3603</v>
      </c>
      <c r="H294" s="15" t="s">
        <v>827</v>
      </c>
      <c r="I294" s="14">
        <v>1</v>
      </c>
      <c r="J294" s="15" t="s">
        <v>47</v>
      </c>
      <c r="K294" s="15">
        <v>3603</v>
      </c>
      <c r="L294" s="15" t="s">
        <v>814</v>
      </c>
      <c r="M294" s="15">
        <v>120210004</v>
      </c>
      <c r="N294" s="15" t="s">
        <v>795</v>
      </c>
      <c r="O294" s="15" t="s">
        <v>796</v>
      </c>
      <c r="P294" s="15" t="s">
        <v>796</v>
      </c>
      <c r="Q294" s="15" t="s">
        <v>828</v>
      </c>
      <c r="R294" s="15" t="s">
        <v>829</v>
      </c>
      <c r="S294" s="15">
        <v>360302600</v>
      </c>
      <c r="T294" s="15" t="s">
        <v>799</v>
      </c>
      <c r="U294" s="15">
        <v>400</v>
      </c>
      <c r="V294" s="15">
        <v>150</v>
      </c>
      <c r="W294" s="13">
        <v>202500000042017</v>
      </c>
      <c r="X294" s="14" t="str">
        <f t="shared" si="3"/>
        <v>42017</v>
      </c>
      <c r="Y294" s="15" t="s">
        <v>830</v>
      </c>
      <c r="Z294" s="15">
        <v>2026</v>
      </c>
      <c r="AA294" s="15">
        <v>2026</v>
      </c>
      <c r="AB294" s="15">
        <v>1</v>
      </c>
      <c r="AC294" s="15">
        <v>1</v>
      </c>
      <c r="AD294" s="15">
        <v>3603026</v>
      </c>
      <c r="AE294" s="15" t="s">
        <v>829</v>
      </c>
      <c r="AF294" s="15">
        <v>360302600</v>
      </c>
      <c r="AG294" s="15" t="s">
        <v>799</v>
      </c>
      <c r="AH294" s="15">
        <v>150</v>
      </c>
      <c r="AI294" s="18" t="s">
        <v>321</v>
      </c>
      <c r="AJ294" s="15" t="s">
        <v>831</v>
      </c>
      <c r="AK294" s="15" t="s">
        <v>59</v>
      </c>
      <c r="AL294" s="15" t="s">
        <v>435</v>
      </c>
      <c r="AM294" s="13">
        <v>121000</v>
      </c>
      <c r="AN294" s="15" t="s">
        <v>725</v>
      </c>
      <c r="AO294" s="15" t="s">
        <v>60</v>
      </c>
      <c r="AP294" s="15" t="str">
        <f>VLOOKUP(AO294,'[1]Conceptos por ambito'!B$11:C$3075,2,0)</f>
        <v xml:space="preserve">SERVICIOS PRESTADOS A LAS EMPRESAS Y SERVICIOS DE PRODUCCION </v>
      </c>
      <c r="AQ294" s="15">
        <v>91138</v>
      </c>
      <c r="AR294" s="15" t="s">
        <v>1468</v>
      </c>
      <c r="AS294" s="15" t="s">
        <v>1772</v>
      </c>
      <c r="AT294" s="19">
        <v>7500000</v>
      </c>
    </row>
    <row r="295" spans="1:46" s="11" customFormat="1" ht="15" x14ac:dyDescent="0.25">
      <c r="A295" s="16" t="s">
        <v>2042</v>
      </c>
      <c r="B295" s="17" t="s">
        <v>790</v>
      </c>
      <c r="C295" s="15" t="s">
        <v>791</v>
      </c>
      <c r="D295" s="15" t="s">
        <v>792</v>
      </c>
      <c r="E295" s="14">
        <v>36</v>
      </c>
      <c r="F295" s="15" t="s">
        <v>812</v>
      </c>
      <c r="G295" s="15">
        <v>3603</v>
      </c>
      <c r="H295" s="15" t="s">
        <v>827</v>
      </c>
      <c r="I295" s="14">
        <v>1</v>
      </c>
      <c r="J295" s="15" t="s">
        <v>47</v>
      </c>
      <c r="K295" s="15">
        <v>3603</v>
      </c>
      <c r="L295" s="15" t="s">
        <v>814</v>
      </c>
      <c r="M295" s="15">
        <v>120210004</v>
      </c>
      <c r="N295" s="15" t="s">
        <v>795</v>
      </c>
      <c r="O295" s="15" t="s">
        <v>796</v>
      </c>
      <c r="P295" s="15" t="s">
        <v>796</v>
      </c>
      <c r="Q295" s="15" t="s">
        <v>828</v>
      </c>
      <c r="R295" s="15" t="s">
        <v>829</v>
      </c>
      <c r="S295" s="15">
        <v>360302600</v>
      </c>
      <c r="T295" s="15" t="s">
        <v>799</v>
      </c>
      <c r="U295" s="15">
        <v>400</v>
      </c>
      <c r="V295" s="15">
        <v>150</v>
      </c>
      <c r="W295" s="13">
        <v>202500000042017</v>
      </c>
      <c r="X295" s="14" t="str">
        <f t="shared" si="3"/>
        <v>42017</v>
      </c>
      <c r="Y295" s="15" t="s">
        <v>830</v>
      </c>
      <c r="Z295" s="15">
        <v>2026</v>
      </c>
      <c r="AA295" s="15">
        <v>2026</v>
      </c>
      <c r="AB295" s="15">
        <v>1</v>
      </c>
      <c r="AC295" s="15">
        <v>1</v>
      </c>
      <c r="AD295" s="15">
        <v>3603026</v>
      </c>
      <c r="AE295" s="15" t="s">
        <v>829</v>
      </c>
      <c r="AF295" s="15">
        <v>360302600</v>
      </c>
      <c r="AG295" s="15" t="s">
        <v>799</v>
      </c>
      <c r="AH295" s="15">
        <v>150</v>
      </c>
      <c r="AI295" s="18" t="s">
        <v>324</v>
      </c>
      <c r="AJ295" s="15" t="s">
        <v>832</v>
      </c>
      <c r="AK295" s="15" t="s">
        <v>59</v>
      </c>
      <c r="AL295" s="15" t="s">
        <v>435</v>
      </c>
      <c r="AM295" s="13">
        <v>121000</v>
      </c>
      <c r="AN295" s="15" t="s">
        <v>725</v>
      </c>
      <c r="AO295" s="15" t="s">
        <v>60</v>
      </c>
      <c r="AP295" s="15" t="str">
        <f>VLOOKUP(AO295,'[1]Conceptos por ambito'!B$11:C$3075,2,0)</f>
        <v xml:space="preserve">SERVICIOS PRESTADOS A LAS EMPRESAS Y SERVICIOS DE PRODUCCION </v>
      </c>
      <c r="AQ295" s="15">
        <v>91138</v>
      </c>
      <c r="AR295" s="15" t="s">
        <v>1468</v>
      </c>
      <c r="AS295" s="15" t="s">
        <v>1773</v>
      </c>
      <c r="AT295" s="19">
        <v>7500000</v>
      </c>
    </row>
    <row r="296" spans="1:46" s="11" customFormat="1" ht="15" x14ac:dyDescent="0.25">
      <c r="A296" s="16" t="s">
        <v>2043</v>
      </c>
      <c r="B296" s="17" t="s">
        <v>833</v>
      </c>
      <c r="C296" s="15" t="s">
        <v>834</v>
      </c>
      <c r="D296" s="15" t="s">
        <v>835</v>
      </c>
      <c r="E296" s="14">
        <v>45</v>
      </c>
      <c r="F296" s="15" t="s">
        <v>330</v>
      </c>
      <c r="G296" s="15">
        <v>4502</v>
      </c>
      <c r="H296" s="15" t="s">
        <v>836</v>
      </c>
      <c r="I296" s="14">
        <v>3</v>
      </c>
      <c r="J296" s="15" t="s">
        <v>348</v>
      </c>
      <c r="K296" s="15">
        <v>4502</v>
      </c>
      <c r="L296" s="15" t="s">
        <v>837</v>
      </c>
      <c r="M296" s="15">
        <v>80010002</v>
      </c>
      <c r="N296" s="15" t="s">
        <v>838</v>
      </c>
      <c r="O296" s="15">
        <v>3</v>
      </c>
      <c r="P296" s="15">
        <v>1</v>
      </c>
      <c r="Q296" s="15" t="s">
        <v>1438</v>
      </c>
      <c r="R296" s="15" t="s">
        <v>839</v>
      </c>
      <c r="S296" s="15">
        <v>450200109</v>
      </c>
      <c r="T296" s="15" t="s">
        <v>839</v>
      </c>
      <c r="U296" s="15">
        <v>3</v>
      </c>
      <c r="V296" s="15">
        <v>1</v>
      </c>
      <c r="W296" s="13">
        <v>202500000042128</v>
      </c>
      <c r="X296" s="14" t="str">
        <f t="shared" si="3"/>
        <v>42128</v>
      </c>
      <c r="Y296" s="15" t="s">
        <v>840</v>
      </c>
      <c r="Z296" s="15">
        <v>2025</v>
      </c>
      <c r="AA296" s="15">
        <v>2027</v>
      </c>
      <c r="AB296" s="15">
        <v>2</v>
      </c>
      <c r="AC296" s="15">
        <v>1</v>
      </c>
      <c r="AD296" s="15">
        <v>4502001</v>
      </c>
      <c r="AE296" s="15" t="s">
        <v>92</v>
      </c>
      <c r="AF296" s="15">
        <v>450200109</v>
      </c>
      <c r="AG296" s="15" t="s">
        <v>839</v>
      </c>
      <c r="AH296" s="15">
        <v>1</v>
      </c>
      <c r="AI296" s="18" t="s">
        <v>321</v>
      </c>
      <c r="AJ296" s="15" t="s">
        <v>841</v>
      </c>
      <c r="AK296" s="15" t="s">
        <v>519</v>
      </c>
      <c r="AL296" s="15" t="s">
        <v>435</v>
      </c>
      <c r="AM296" s="13">
        <v>121000</v>
      </c>
      <c r="AN296" s="15" t="s">
        <v>725</v>
      </c>
      <c r="AO296" s="15" t="s">
        <v>60</v>
      </c>
      <c r="AP296" s="15" t="str">
        <f>VLOOKUP(AO296,'[1]Conceptos por ambito'!B$11:C$3075,2,0)</f>
        <v xml:space="preserve">SERVICIOS PRESTADOS A LAS EMPRESAS Y SERVICIOS DE PRODUCCION </v>
      </c>
      <c r="AQ296" s="15">
        <v>91121</v>
      </c>
      <c r="AR296" s="15" t="s">
        <v>842</v>
      </c>
      <c r="AS296" s="15" t="s">
        <v>1774</v>
      </c>
      <c r="AT296" s="19">
        <v>20000000</v>
      </c>
    </row>
    <row r="297" spans="1:46" s="11" customFormat="1" ht="15" x14ac:dyDescent="0.25">
      <c r="A297" s="16" t="s">
        <v>2043</v>
      </c>
      <c r="B297" s="17" t="s">
        <v>833</v>
      </c>
      <c r="C297" s="15" t="s">
        <v>834</v>
      </c>
      <c r="D297" s="15" t="s">
        <v>835</v>
      </c>
      <c r="E297" s="14">
        <v>45</v>
      </c>
      <c r="F297" s="15" t="s">
        <v>330</v>
      </c>
      <c r="G297" s="15">
        <v>4502</v>
      </c>
      <c r="H297" s="15" t="s">
        <v>836</v>
      </c>
      <c r="I297" s="14">
        <v>3</v>
      </c>
      <c r="J297" s="15" t="s">
        <v>348</v>
      </c>
      <c r="K297" s="15">
        <v>4502</v>
      </c>
      <c r="L297" s="15" t="s">
        <v>837</v>
      </c>
      <c r="M297" s="15">
        <v>80010002</v>
      </c>
      <c r="N297" s="15" t="s">
        <v>838</v>
      </c>
      <c r="O297" s="15">
        <v>3</v>
      </c>
      <c r="P297" s="15">
        <v>1</v>
      </c>
      <c r="Q297" s="15" t="s">
        <v>1438</v>
      </c>
      <c r="R297" s="15" t="s">
        <v>839</v>
      </c>
      <c r="S297" s="15">
        <v>450200109</v>
      </c>
      <c r="T297" s="15" t="s">
        <v>839</v>
      </c>
      <c r="U297" s="15">
        <v>3</v>
      </c>
      <c r="V297" s="15">
        <v>1</v>
      </c>
      <c r="W297" s="13">
        <v>202500000042128</v>
      </c>
      <c r="X297" s="14" t="str">
        <f t="shared" si="3"/>
        <v>42128</v>
      </c>
      <c r="Y297" s="15" t="s">
        <v>840</v>
      </c>
      <c r="Z297" s="15">
        <v>2025</v>
      </c>
      <c r="AA297" s="15">
        <v>2027</v>
      </c>
      <c r="AB297" s="15">
        <v>2</v>
      </c>
      <c r="AC297" s="15">
        <v>1</v>
      </c>
      <c r="AD297" s="15">
        <v>4502001</v>
      </c>
      <c r="AE297" s="15" t="s">
        <v>92</v>
      </c>
      <c r="AF297" s="15">
        <v>450200109</v>
      </c>
      <c r="AG297" s="15" t="s">
        <v>839</v>
      </c>
      <c r="AH297" s="15">
        <v>1</v>
      </c>
      <c r="AI297" s="18" t="s">
        <v>324</v>
      </c>
      <c r="AJ297" s="15" t="s">
        <v>843</v>
      </c>
      <c r="AK297" s="15" t="s">
        <v>326</v>
      </c>
      <c r="AL297" s="15" t="s">
        <v>435</v>
      </c>
      <c r="AM297" s="13">
        <v>121000</v>
      </c>
      <c r="AN297" s="15" t="s">
        <v>725</v>
      </c>
      <c r="AO297" s="15" t="s">
        <v>60</v>
      </c>
      <c r="AP297" s="15" t="str">
        <f>VLOOKUP(AO297,'[1]Conceptos por ambito'!B$11:C$3075,2,0)</f>
        <v xml:space="preserve">SERVICIOS PRESTADOS A LAS EMPRESAS Y SERVICIOS DE PRODUCCION </v>
      </c>
      <c r="AQ297" s="15">
        <v>91121</v>
      </c>
      <c r="AR297" s="15" t="s">
        <v>842</v>
      </c>
      <c r="AS297" s="15" t="s">
        <v>1775</v>
      </c>
      <c r="AT297" s="19">
        <v>20000000</v>
      </c>
    </row>
    <row r="298" spans="1:46" s="11" customFormat="1" ht="15" x14ac:dyDescent="0.25">
      <c r="A298" s="16" t="s">
        <v>2043</v>
      </c>
      <c r="B298" s="17" t="s">
        <v>833</v>
      </c>
      <c r="C298" s="15" t="s">
        <v>834</v>
      </c>
      <c r="D298" s="15" t="s">
        <v>835</v>
      </c>
      <c r="E298" s="14">
        <v>45</v>
      </c>
      <c r="F298" s="15" t="s">
        <v>330</v>
      </c>
      <c r="G298" s="15">
        <v>4599</v>
      </c>
      <c r="H298" s="15" t="s">
        <v>1453</v>
      </c>
      <c r="I298" s="14">
        <v>3</v>
      </c>
      <c r="J298" s="15" t="s">
        <v>348</v>
      </c>
      <c r="K298" s="15">
        <v>4599</v>
      </c>
      <c r="L298" s="15" t="s">
        <v>837</v>
      </c>
      <c r="M298" s="15">
        <v>80010002</v>
      </c>
      <c r="N298" s="15" t="s">
        <v>838</v>
      </c>
      <c r="O298" s="15">
        <v>4</v>
      </c>
      <c r="P298" s="15">
        <v>0.25</v>
      </c>
      <c r="Q298" s="15" t="s">
        <v>1439</v>
      </c>
      <c r="R298" s="15" t="s">
        <v>844</v>
      </c>
      <c r="S298" s="15">
        <v>459903101</v>
      </c>
      <c r="T298" s="15" t="s">
        <v>844</v>
      </c>
      <c r="U298" s="15">
        <v>1</v>
      </c>
      <c r="V298" s="15">
        <v>0.25</v>
      </c>
      <c r="W298" s="13">
        <v>202500000042360</v>
      </c>
      <c r="X298" s="14" t="str">
        <f t="shared" si="3"/>
        <v>42360</v>
      </c>
      <c r="Y298" s="15" t="s">
        <v>845</v>
      </c>
      <c r="Z298" s="15">
        <v>2026</v>
      </c>
      <c r="AA298" s="15">
        <v>2026</v>
      </c>
      <c r="AB298" s="15">
        <v>1</v>
      </c>
      <c r="AC298" s="15">
        <v>1</v>
      </c>
      <c r="AD298" s="15">
        <v>4599031</v>
      </c>
      <c r="AE298" s="15" t="s">
        <v>361</v>
      </c>
      <c r="AF298" s="15">
        <v>459903101</v>
      </c>
      <c r="AG298" s="15" t="s">
        <v>844</v>
      </c>
      <c r="AH298" s="15">
        <v>1</v>
      </c>
      <c r="AI298" s="18" t="s">
        <v>321</v>
      </c>
      <c r="AJ298" s="15" t="s">
        <v>846</v>
      </c>
      <c r="AK298" s="15" t="s">
        <v>519</v>
      </c>
      <c r="AL298" s="15" t="s">
        <v>435</v>
      </c>
      <c r="AM298" s="13">
        <v>121000</v>
      </c>
      <c r="AN298" s="15" t="s">
        <v>725</v>
      </c>
      <c r="AO298" s="15" t="s">
        <v>60</v>
      </c>
      <c r="AP298" s="15" t="str">
        <f>VLOOKUP(AO298,'[1]Conceptos por ambito'!B$11:C$3075,2,0)</f>
        <v xml:space="preserve">SERVICIOS PRESTADOS A LAS EMPRESAS Y SERVICIOS DE PRODUCCION </v>
      </c>
      <c r="AQ298" s="15">
        <v>91121</v>
      </c>
      <c r="AR298" s="15" t="s">
        <v>842</v>
      </c>
      <c r="AS298" s="15" t="s">
        <v>1776</v>
      </c>
      <c r="AT298" s="19">
        <v>5000000</v>
      </c>
    </row>
    <row r="299" spans="1:46" s="11" customFormat="1" ht="15" x14ac:dyDescent="0.25">
      <c r="A299" s="16" t="s">
        <v>2043</v>
      </c>
      <c r="B299" s="17" t="s">
        <v>833</v>
      </c>
      <c r="C299" s="15" t="s">
        <v>834</v>
      </c>
      <c r="D299" s="15" t="s">
        <v>835</v>
      </c>
      <c r="E299" s="14">
        <v>45</v>
      </c>
      <c r="F299" s="15" t="s">
        <v>330</v>
      </c>
      <c r="G299" s="15">
        <v>4599</v>
      </c>
      <c r="H299" s="15" t="s">
        <v>1453</v>
      </c>
      <c r="I299" s="14">
        <v>3</v>
      </c>
      <c r="J299" s="15" t="s">
        <v>348</v>
      </c>
      <c r="K299" s="15">
        <v>4599</v>
      </c>
      <c r="L299" s="15" t="s">
        <v>837</v>
      </c>
      <c r="M299" s="15">
        <v>80010002</v>
      </c>
      <c r="N299" s="15" t="s">
        <v>838</v>
      </c>
      <c r="O299" s="15">
        <v>4</v>
      </c>
      <c r="P299" s="15">
        <v>0.25</v>
      </c>
      <c r="Q299" s="15" t="s">
        <v>1439</v>
      </c>
      <c r="R299" s="15" t="s">
        <v>844</v>
      </c>
      <c r="S299" s="15">
        <v>459903101</v>
      </c>
      <c r="T299" s="15" t="s">
        <v>844</v>
      </c>
      <c r="U299" s="15">
        <v>1</v>
      </c>
      <c r="V299" s="15">
        <v>0.25</v>
      </c>
      <c r="W299" s="13">
        <v>202500000042360</v>
      </c>
      <c r="X299" s="14" t="str">
        <f t="shared" si="3"/>
        <v>42360</v>
      </c>
      <c r="Y299" s="15" t="s">
        <v>845</v>
      </c>
      <c r="Z299" s="15">
        <v>2026</v>
      </c>
      <c r="AA299" s="15">
        <v>2026</v>
      </c>
      <c r="AB299" s="15">
        <v>1</v>
      </c>
      <c r="AC299" s="15">
        <v>1</v>
      </c>
      <c r="AD299" s="15">
        <v>4599031</v>
      </c>
      <c r="AE299" s="15" t="s">
        <v>361</v>
      </c>
      <c r="AF299" s="15">
        <v>459903101</v>
      </c>
      <c r="AG299" s="15" t="s">
        <v>844</v>
      </c>
      <c r="AH299" s="15">
        <v>1</v>
      </c>
      <c r="AI299" s="18" t="s">
        <v>324</v>
      </c>
      <c r="AJ299" s="15" t="s">
        <v>847</v>
      </c>
      <c r="AK299" s="15" t="s">
        <v>326</v>
      </c>
      <c r="AL299" s="15" t="s">
        <v>435</v>
      </c>
      <c r="AM299" s="13">
        <v>121000</v>
      </c>
      <c r="AN299" s="15" t="s">
        <v>725</v>
      </c>
      <c r="AO299" s="15" t="s">
        <v>60</v>
      </c>
      <c r="AP299" s="15" t="str">
        <f>VLOOKUP(AO299,'[1]Conceptos por ambito'!B$11:C$3075,2,0)</f>
        <v xml:space="preserve">SERVICIOS PRESTADOS A LAS EMPRESAS Y SERVICIOS DE PRODUCCION </v>
      </c>
      <c r="AQ299" s="15">
        <v>91121</v>
      </c>
      <c r="AR299" s="15" t="s">
        <v>842</v>
      </c>
      <c r="AS299" s="15" t="s">
        <v>1777</v>
      </c>
      <c r="AT299" s="19">
        <v>6156266</v>
      </c>
    </row>
    <row r="300" spans="1:46" s="11" customFormat="1" ht="15" x14ac:dyDescent="0.25">
      <c r="A300" s="16" t="s">
        <v>2044</v>
      </c>
      <c r="B300" s="17" t="s">
        <v>848</v>
      </c>
      <c r="C300" s="15" t="s">
        <v>849</v>
      </c>
      <c r="D300" s="15" t="s">
        <v>850</v>
      </c>
      <c r="E300" s="14">
        <v>32</v>
      </c>
      <c r="F300" s="15" t="s">
        <v>851</v>
      </c>
      <c r="G300" s="15">
        <v>3202</v>
      </c>
      <c r="H300" s="15" t="s">
        <v>852</v>
      </c>
      <c r="I300" s="14">
        <v>1</v>
      </c>
      <c r="J300" s="15" t="s">
        <v>853</v>
      </c>
      <c r="K300" s="15">
        <v>3202</v>
      </c>
      <c r="L300" s="15" t="s">
        <v>854</v>
      </c>
      <c r="M300" s="15">
        <v>110030010</v>
      </c>
      <c r="N300" s="15" t="s">
        <v>855</v>
      </c>
      <c r="O300" s="15">
        <v>3600</v>
      </c>
      <c r="P300" s="15">
        <v>900</v>
      </c>
      <c r="Q300" s="15" t="s">
        <v>856</v>
      </c>
      <c r="R300" s="15" t="s">
        <v>760</v>
      </c>
      <c r="S300" s="15">
        <v>320200100</v>
      </c>
      <c r="T300" s="15" t="s">
        <v>760</v>
      </c>
      <c r="U300" s="15">
        <v>3600</v>
      </c>
      <c r="V300" s="15">
        <v>900</v>
      </c>
      <c r="W300" s="13">
        <v>202500000042012</v>
      </c>
      <c r="X300" s="14" t="str">
        <f t="shared" si="3"/>
        <v>42012</v>
      </c>
      <c r="Y300" s="15" t="s">
        <v>857</v>
      </c>
      <c r="Z300" s="15">
        <v>2026</v>
      </c>
      <c r="AA300" s="15">
        <v>2026</v>
      </c>
      <c r="AB300" s="15">
        <v>2</v>
      </c>
      <c r="AC300" s="15">
        <v>1</v>
      </c>
      <c r="AD300" s="15">
        <v>3202001</v>
      </c>
      <c r="AE300" s="15" t="s">
        <v>1450</v>
      </c>
      <c r="AF300" s="15">
        <v>320200100</v>
      </c>
      <c r="AG300" s="15" t="s">
        <v>760</v>
      </c>
      <c r="AH300" s="15">
        <v>900</v>
      </c>
      <c r="AI300" s="18" t="s">
        <v>321</v>
      </c>
      <c r="AJ300" s="15" t="s">
        <v>858</v>
      </c>
      <c r="AK300" s="15" t="s">
        <v>859</v>
      </c>
      <c r="AL300" s="15" t="s">
        <v>860</v>
      </c>
      <c r="AM300" s="13">
        <v>123402</v>
      </c>
      <c r="AN300" s="15" t="s">
        <v>2010</v>
      </c>
      <c r="AO300" s="15" t="s">
        <v>60</v>
      </c>
      <c r="AP300" s="15" t="str">
        <f>VLOOKUP(AO300,'[1]Conceptos por ambito'!B$11:C$3075,2,0)</f>
        <v xml:space="preserve">SERVICIOS PRESTADOS A LAS EMPRESAS Y SERVICIOS DE PRODUCCION </v>
      </c>
      <c r="AQ300" s="15">
        <v>94900</v>
      </c>
      <c r="AR300" s="15" t="s">
        <v>1483</v>
      </c>
      <c r="AS300" s="15" t="s">
        <v>1778</v>
      </c>
      <c r="AT300" s="19">
        <f>799999999+1</f>
        <v>800000000</v>
      </c>
    </row>
    <row r="301" spans="1:46" s="11" customFormat="1" ht="15" x14ac:dyDescent="0.25">
      <c r="A301" s="16" t="s">
        <v>2044</v>
      </c>
      <c r="B301" s="17" t="s">
        <v>848</v>
      </c>
      <c r="C301" s="15" t="s">
        <v>849</v>
      </c>
      <c r="D301" s="15" t="s">
        <v>850</v>
      </c>
      <c r="E301" s="14">
        <v>32</v>
      </c>
      <c r="F301" s="15" t="s">
        <v>851</v>
      </c>
      <c r="G301" s="15">
        <v>3202</v>
      </c>
      <c r="H301" s="15" t="s">
        <v>852</v>
      </c>
      <c r="I301" s="14">
        <v>1</v>
      </c>
      <c r="J301" s="15" t="s">
        <v>853</v>
      </c>
      <c r="K301" s="15">
        <v>3202</v>
      </c>
      <c r="L301" s="15" t="s">
        <v>854</v>
      </c>
      <c r="M301" s="15">
        <v>110030010</v>
      </c>
      <c r="N301" s="15" t="s">
        <v>855</v>
      </c>
      <c r="O301" s="15">
        <v>3600</v>
      </c>
      <c r="P301" s="15">
        <v>900</v>
      </c>
      <c r="Q301" s="15" t="s">
        <v>856</v>
      </c>
      <c r="R301" s="15" t="s">
        <v>760</v>
      </c>
      <c r="S301" s="15">
        <v>320200100</v>
      </c>
      <c r="T301" s="15" t="s">
        <v>760</v>
      </c>
      <c r="U301" s="15">
        <v>3600</v>
      </c>
      <c r="V301" s="15">
        <v>900</v>
      </c>
      <c r="W301" s="13">
        <v>202500000042012</v>
      </c>
      <c r="X301" s="14" t="str">
        <f t="shared" si="3"/>
        <v>42012</v>
      </c>
      <c r="Y301" s="15" t="s">
        <v>857</v>
      </c>
      <c r="Z301" s="15">
        <v>2026</v>
      </c>
      <c r="AA301" s="15">
        <v>2026</v>
      </c>
      <c r="AB301" s="15">
        <v>2</v>
      </c>
      <c r="AC301" s="15">
        <v>1</v>
      </c>
      <c r="AD301" s="15">
        <v>3202001</v>
      </c>
      <c r="AE301" s="15" t="s">
        <v>1450</v>
      </c>
      <c r="AF301" s="15">
        <v>320200100</v>
      </c>
      <c r="AG301" s="15" t="s">
        <v>760</v>
      </c>
      <c r="AH301" s="15">
        <v>900</v>
      </c>
      <c r="AI301" s="18" t="s">
        <v>324</v>
      </c>
      <c r="AJ301" s="15" t="s">
        <v>861</v>
      </c>
      <c r="AK301" s="15" t="s">
        <v>862</v>
      </c>
      <c r="AL301" s="15" t="s">
        <v>933</v>
      </c>
      <c r="AM301" s="13">
        <v>124303</v>
      </c>
      <c r="AN301" s="15" t="s">
        <v>933</v>
      </c>
      <c r="AO301" s="15" t="s">
        <v>60</v>
      </c>
      <c r="AP301" s="15" t="str">
        <f>VLOOKUP(AO301,'[1]Conceptos por ambito'!B$11:C$3075,2,0)</f>
        <v xml:space="preserve">SERVICIOS PRESTADOS A LAS EMPRESAS Y SERVICIOS DE PRODUCCION </v>
      </c>
      <c r="AQ301" s="15">
        <v>94900</v>
      </c>
      <c r="AR301" s="15" t="s">
        <v>1483</v>
      </c>
      <c r="AS301" s="15" t="s">
        <v>1779</v>
      </c>
      <c r="AT301" s="19">
        <v>77500000</v>
      </c>
    </row>
    <row r="302" spans="1:46" s="11" customFormat="1" ht="15" x14ac:dyDescent="0.25">
      <c r="A302" s="16" t="s">
        <v>2044</v>
      </c>
      <c r="B302" s="17" t="s">
        <v>848</v>
      </c>
      <c r="C302" s="15" t="s">
        <v>849</v>
      </c>
      <c r="D302" s="15" t="s">
        <v>850</v>
      </c>
      <c r="E302" s="14">
        <v>32</v>
      </c>
      <c r="F302" s="15" t="s">
        <v>851</v>
      </c>
      <c r="G302" s="15">
        <v>3202</v>
      </c>
      <c r="H302" s="15" t="s">
        <v>852</v>
      </c>
      <c r="I302" s="14">
        <v>1</v>
      </c>
      <c r="J302" s="15" t="s">
        <v>853</v>
      </c>
      <c r="K302" s="15">
        <v>3202</v>
      </c>
      <c r="L302" s="15" t="s">
        <v>854</v>
      </c>
      <c r="M302" s="15">
        <v>110030010</v>
      </c>
      <c r="N302" s="15" t="s">
        <v>855</v>
      </c>
      <c r="O302" s="15">
        <v>3600</v>
      </c>
      <c r="P302" s="15">
        <v>900</v>
      </c>
      <c r="Q302" s="15" t="s">
        <v>856</v>
      </c>
      <c r="R302" s="15" t="s">
        <v>760</v>
      </c>
      <c r="S302" s="15">
        <v>320200100</v>
      </c>
      <c r="T302" s="15" t="s">
        <v>760</v>
      </c>
      <c r="U302" s="15">
        <v>3600</v>
      </c>
      <c r="V302" s="15">
        <v>900</v>
      </c>
      <c r="W302" s="13">
        <v>202500000042012</v>
      </c>
      <c r="X302" s="14" t="str">
        <f t="shared" si="3"/>
        <v>42012</v>
      </c>
      <c r="Y302" s="15" t="s">
        <v>857</v>
      </c>
      <c r="Z302" s="15">
        <v>2026</v>
      </c>
      <c r="AA302" s="15">
        <v>2027</v>
      </c>
      <c r="AB302" s="15">
        <v>2</v>
      </c>
      <c r="AC302" s="15">
        <v>1</v>
      </c>
      <c r="AD302" s="15">
        <v>3202001</v>
      </c>
      <c r="AE302" s="15" t="s">
        <v>1450</v>
      </c>
      <c r="AF302" s="15">
        <v>320200100</v>
      </c>
      <c r="AG302" s="15" t="s">
        <v>760</v>
      </c>
      <c r="AH302" s="15">
        <v>900</v>
      </c>
      <c r="AI302" s="18" t="s">
        <v>394</v>
      </c>
      <c r="AJ302" s="15" t="s">
        <v>863</v>
      </c>
      <c r="AK302" s="15" t="s">
        <v>862</v>
      </c>
      <c r="AL302" s="15" t="s">
        <v>933</v>
      </c>
      <c r="AM302" s="13">
        <v>124303</v>
      </c>
      <c r="AN302" s="15" t="s">
        <v>933</v>
      </c>
      <c r="AO302" s="15" t="s">
        <v>60</v>
      </c>
      <c r="AP302" s="15" t="str">
        <f>VLOOKUP(AO302,'[1]Conceptos por ambito'!B$11:C$3075,2,0)</f>
        <v xml:space="preserve">SERVICIOS PRESTADOS A LAS EMPRESAS Y SERVICIOS DE PRODUCCION </v>
      </c>
      <c r="AQ302" s="15">
        <v>94900</v>
      </c>
      <c r="AR302" s="15" t="s">
        <v>1483</v>
      </c>
      <c r="AS302" s="15" t="s">
        <v>1780</v>
      </c>
      <c r="AT302" s="19">
        <v>35000000</v>
      </c>
    </row>
    <row r="303" spans="1:46" s="11" customFormat="1" ht="15" x14ac:dyDescent="0.25">
      <c r="A303" s="16" t="s">
        <v>2044</v>
      </c>
      <c r="B303" s="17" t="s">
        <v>848</v>
      </c>
      <c r="C303" s="15" t="s">
        <v>849</v>
      </c>
      <c r="D303" s="15" t="s">
        <v>850</v>
      </c>
      <c r="E303" s="14">
        <v>32</v>
      </c>
      <c r="F303" s="15" t="s">
        <v>851</v>
      </c>
      <c r="G303" s="15">
        <v>3202</v>
      </c>
      <c r="H303" s="15" t="s">
        <v>852</v>
      </c>
      <c r="I303" s="14">
        <v>1</v>
      </c>
      <c r="J303" s="15" t="s">
        <v>853</v>
      </c>
      <c r="K303" s="15">
        <v>3202</v>
      </c>
      <c r="L303" s="15" t="s">
        <v>854</v>
      </c>
      <c r="M303" s="15">
        <v>110030011</v>
      </c>
      <c r="N303" s="15" t="s">
        <v>864</v>
      </c>
      <c r="O303" s="15">
        <v>18945</v>
      </c>
      <c r="P303" s="15">
        <v>563</v>
      </c>
      <c r="Q303" s="15" t="s">
        <v>865</v>
      </c>
      <c r="R303" s="15" t="s">
        <v>866</v>
      </c>
      <c r="S303" s="15">
        <v>320200500</v>
      </c>
      <c r="T303" s="15" t="s">
        <v>866</v>
      </c>
      <c r="U303" s="15">
        <v>18945</v>
      </c>
      <c r="V303" s="15">
        <v>563</v>
      </c>
      <c r="W303" s="13">
        <v>202500000042012</v>
      </c>
      <c r="X303" s="14" t="str">
        <f t="shared" si="3"/>
        <v>42012</v>
      </c>
      <c r="Y303" s="15" t="s">
        <v>857</v>
      </c>
      <c r="Z303" s="15">
        <v>2026</v>
      </c>
      <c r="AA303" s="15">
        <v>2027</v>
      </c>
      <c r="AB303" s="15">
        <v>2</v>
      </c>
      <c r="AC303" s="15">
        <v>1</v>
      </c>
      <c r="AD303" s="15">
        <v>3202005</v>
      </c>
      <c r="AE303" s="15" t="s">
        <v>867</v>
      </c>
      <c r="AF303" s="15">
        <v>320200500</v>
      </c>
      <c r="AG303" s="15" t="s">
        <v>866</v>
      </c>
      <c r="AH303" s="15">
        <v>563</v>
      </c>
      <c r="AI303" s="18" t="s">
        <v>396</v>
      </c>
      <c r="AJ303" s="15" t="s">
        <v>868</v>
      </c>
      <c r="AK303" s="15" t="s">
        <v>862</v>
      </c>
      <c r="AL303" s="15" t="s">
        <v>933</v>
      </c>
      <c r="AM303" s="13">
        <v>124303</v>
      </c>
      <c r="AN303" s="15" t="s">
        <v>933</v>
      </c>
      <c r="AO303" s="15" t="s">
        <v>60</v>
      </c>
      <c r="AP303" s="15" t="str">
        <f>VLOOKUP(AO303,'[1]Conceptos por ambito'!B$11:C$3075,2,0)</f>
        <v xml:space="preserve">SERVICIOS PRESTADOS A LAS EMPRESAS Y SERVICIOS DE PRODUCCION </v>
      </c>
      <c r="AQ303" s="15">
        <v>94900</v>
      </c>
      <c r="AR303" s="15" t="s">
        <v>1483</v>
      </c>
      <c r="AS303" s="15" t="s">
        <v>1781</v>
      </c>
      <c r="AT303" s="19">
        <v>52400000</v>
      </c>
    </row>
    <row r="304" spans="1:46" s="11" customFormat="1" ht="15" x14ac:dyDescent="0.25">
      <c r="A304" s="16" t="s">
        <v>2044</v>
      </c>
      <c r="B304" s="17" t="s">
        <v>848</v>
      </c>
      <c r="C304" s="15" t="s">
        <v>849</v>
      </c>
      <c r="D304" s="15" t="s">
        <v>850</v>
      </c>
      <c r="E304" s="14">
        <v>32</v>
      </c>
      <c r="F304" s="15" t="s">
        <v>851</v>
      </c>
      <c r="G304" s="15">
        <v>3202</v>
      </c>
      <c r="H304" s="15" t="s">
        <v>852</v>
      </c>
      <c r="I304" s="14">
        <v>1</v>
      </c>
      <c r="J304" s="15" t="s">
        <v>853</v>
      </c>
      <c r="K304" s="15">
        <v>3202</v>
      </c>
      <c r="L304" s="15" t="s">
        <v>854</v>
      </c>
      <c r="M304" s="15">
        <v>110030011</v>
      </c>
      <c r="N304" s="15" t="s">
        <v>864</v>
      </c>
      <c r="O304" s="15">
        <v>18945</v>
      </c>
      <c r="P304" s="15">
        <v>563</v>
      </c>
      <c r="Q304" s="15" t="s">
        <v>865</v>
      </c>
      <c r="R304" s="15" t="s">
        <v>866</v>
      </c>
      <c r="S304" s="15">
        <v>320200500</v>
      </c>
      <c r="T304" s="15" t="s">
        <v>866</v>
      </c>
      <c r="U304" s="15">
        <v>18945</v>
      </c>
      <c r="V304" s="15">
        <v>563</v>
      </c>
      <c r="W304" s="13">
        <v>202500000042012</v>
      </c>
      <c r="X304" s="14" t="str">
        <f t="shared" si="3"/>
        <v>42012</v>
      </c>
      <c r="Y304" s="15" t="s">
        <v>857</v>
      </c>
      <c r="Z304" s="15">
        <v>2026</v>
      </c>
      <c r="AA304" s="15">
        <v>2027</v>
      </c>
      <c r="AB304" s="15">
        <v>2</v>
      </c>
      <c r="AC304" s="15">
        <v>1</v>
      </c>
      <c r="AD304" s="15">
        <v>3202005</v>
      </c>
      <c r="AE304" s="15" t="s">
        <v>867</v>
      </c>
      <c r="AF304" s="15">
        <v>320200500</v>
      </c>
      <c r="AG304" s="15" t="s">
        <v>866</v>
      </c>
      <c r="AH304" s="15">
        <v>563</v>
      </c>
      <c r="AI304" s="18" t="s">
        <v>398</v>
      </c>
      <c r="AJ304" s="15" t="s">
        <v>869</v>
      </c>
      <c r="AK304" s="15" t="s">
        <v>862</v>
      </c>
      <c r="AL304" s="15" t="s">
        <v>933</v>
      </c>
      <c r="AM304" s="13">
        <v>124303</v>
      </c>
      <c r="AN304" s="15" t="s">
        <v>933</v>
      </c>
      <c r="AO304" s="15" t="s">
        <v>60</v>
      </c>
      <c r="AP304" s="15" t="str">
        <f>VLOOKUP(AO304,'[1]Conceptos por ambito'!B$11:C$3075,2,0)</f>
        <v xml:space="preserve">SERVICIOS PRESTADOS A LAS EMPRESAS Y SERVICIOS DE PRODUCCION </v>
      </c>
      <c r="AQ304" s="15">
        <v>94900</v>
      </c>
      <c r="AR304" s="15" t="s">
        <v>1483</v>
      </c>
      <c r="AS304" s="15" t="s">
        <v>1782</v>
      </c>
      <c r="AT304" s="19">
        <v>40000000</v>
      </c>
    </row>
    <row r="305" spans="1:46" s="11" customFormat="1" ht="15" x14ac:dyDescent="0.25">
      <c r="A305" s="16" t="s">
        <v>2044</v>
      </c>
      <c r="B305" s="17" t="s">
        <v>848</v>
      </c>
      <c r="C305" s="15" t="s">
        <v>849</v>
      </c>
      <c r="D305" s="15" t="s">
        <v>850</v>
      </c>
      <c r="E305" s="14">
        <v>32</v>
      </c>
      <c r="F305" s="15" t="s">
        <v>851</v>
      </c>
      <c r="G305" s="15">
        <v>3202</v>
      </c>
      <c r="H305" s="15" t="s">
        <v>852</v>
      </c>
      <c r="I305" s="14">
        <v>1</v>
      </c>
      <c r="J305" s="15" t="s">
        <v>853</v>
      </c>
      <c r="K305" s="15">
        <v>3202</v>
      </c>
      <c r="L305" s="15" t="s">
        <v>854</v>
      </c>
      <c r="M305" s="15">
        <v>110030011</v>
      </c>
      <c r="N305" s="15" t="s">
        <v>864</v>
      </c>
      <c r="O305" s="15">
        <v>18945</v>
      </c>
      <c r="P305" s="15">
        <v>563</v>
      </c>
      <c r="Q305" s="15" t="s">
        <v>865</v>
      </c>
      <c r="R305" s="15" t="s">
        <v>866</v>
      </c>
      <c r="S305" s="15">
        <v>320200500</v>
      </c>
      <c r="T305" s="15" t="s">
        <v>866</v>
      </c>
      <c r="U305" s="15">
        <v>18945</v>
      </c>
      <c r="V305" s="15">
        <v>563</v>
      </c>
      <c r="W305" s="13">
        <v>202500000042012</v>
      </c>
      <c r="X305" s="14" t="str">
        <f t="shared" si="3"/>
        <v>42012</v>
      </c>
      <c r="Y305" s="15" t="s">
        <v>857</v>
      </c>
      <c r="Z305" s="15">
        <v>2026</v>
      </c>
      <c r="AA305" s="15">
        <v>2027</v>
      </c>
      <c r="AB305" s="15">
        <v>2</v>
      </c>
      <c r="AC305" s="15">
        <v>1</v>
      </c>
      <c r="AD305" s="15">
        <v>3202005</v>
      </c>
      <c r="AE305" s="15" t="s">
        <v>867</v>
      </c>
      <c r="AF305" s="15">
        <v>320200500</v>
      </c>
      <c r="AG305" s="15" t="s">
        <v>866</v>
      </c>
      <c r="AH305" s="15">
        <v>563</v>
      </c>
      <c r="AI305" s="18" t="s">
        <v>410</v>
      </c>
      <c r="AJ305" s="15" t="s">
        <v>870</v>
      </c>
      <c r="AK305" s="15" t="s">
        <v>859</v>
      </c>
      <c r="AL305" s="15" t="s">
        <v>860</v>
      </c>
      <c r="AM305" s="13">
        <v>123402</v>
      </c>
      <c r="AN305" s="15" t="s">
        <v>2010</v>
      </c>
      <c r="AO305" s="15" t="s">
        <v>60</v>
      </c>
      <c r="AP305" s="15" t="str">
        <f>VLOOKUP(AO305,'[1]Conceptos por ambito'!B$11:C$3075,2,0)</f>
        <v xml:space="preserve">SERVICIOS PRESTADOS A LAS EMPRESAS Y SERVICIOS DE PRODUCCION </v>
      </c>
      <c r="AQ305" s="15">
        <v>94900</v>
      </c>
      <c r="AR305" s="15" t="s">
        <v>1483</v>
      </c>
      <c r="AS305" s="15" t="s">
        <v>1783</v>
      </c>
      <c r="AT305" s="19">
        <v>1</v>
      </c>
    </row>
    <row r="306" spans="1:46" s="11" customFormat="1" ht="15" x14ac:dyDescent="0.25">
      <c r="A306" s="16" t="s">
        <v>2044</v>
      </c>
      <c r="B306" s="17" t="s">
        <v>848</v>
      </c>
      <c r="C306" s="15" t="s">
        <v>849</v>
      </c>
      <c r="D306" s="15" t="s">
        <v>850</v>
      </c>
      <c r="E306" s="14">
        <v>32</v>
      </c>
      <c r="F306" s="15" t="s">
        <v>851</v>
      </c>
      <c r="G306" s="15">
        <v>3202</v>
      </c>
      <c r="H306" s="15" t="s">
        <v>852</v>
      </c>
      <c r="I306" s="14">
        <v>1</v>
      </c>
      <c r="J306" s="15" t="s">
        <v>853</v>
      </c>
      <c r="K306" s="15">
        <v>3202</v>
      </c>
      <c r="L306" s="15" t="s">
        <v>854</v>
      </c>
      <c r="M306" s="15">
        <v>110030011</v>
      </c>
      <c r="N306" s="15" t="s">
        <v>864</v>
      </c>
      <c r="O306" s="15">
        <v>18945</v>
      </c>
      <c r="P306" s="15">
        <v>563</v>
      </c>
      <c r="Q306" s="15" t="s">
        <v>865</v>
      </c>
      <c r="R306" s="15" t="s">
        <v>866</v>
      </c>
      <c r="S306" s="15">
        <v>320200500</v>
      </c>
      <c r="T306" s="15" t="s">
        <v>866</v>
      </c>
      <c r="U306" s="15">
        <v>18945</v>
      </c>
      <c r="V306" s="15">
        <v>563</v>
      </c>
      <c r="W306" s="13">
        <v>202500000042012</v>
      </c>
      <c r="X306" s="14" t="str">
        <f t="shared" si="3"/>
        <v>42012</v>
      </c>
      <c r="Y306" s="15" t="s">
        <v>857</v>
      </c>
      <c r="Z306" s="15">
        <v>2026</v>
      </c>
      <c r="AA306" s="15">
        <v>2027</v>
      </c>
      <c r="AB306" s="15">
        <v>2</v>
      </c>
      <c r="AC306" s="15">
        <v>1</v>
      </c>
      <c r="AD306" s="15">
        <v>3202005</v>
      </c>
      <c r="AE306" s="15" t="s">
        <v>867</v>
      </c>
      <c r="AF306" s="15">
        <v>320200500</v>
      </c>
      <c r="AG306" s="15" t="s">
        <v>866</v>
      </c>
      <c r="AH306" s="15">
        <v>563</v>
      </c>
      <c r="AI306" s="18" t="s">
        <v>412</v>
      </c>
      <c r="AJ306" s="15" t="s">
        <v>871</v>
      </c>
      <c r="AK306" s="15" t="s">
        <v>862</v>
      </c>
      <c r="AL306" s="15" t="s">
        <v>933</v>
      </c>
      <c r="AM306" s="13">
        <v>124303</v>
      </c>
      <c r="AN306" s="15" t="s">
        <v>933</v>
      </c>
      <c r="AO306" s="15" t="s">
        <v>60</v>
      </c>
      <c r="AP306" s="15" t="str">
        <f>VLOOKUP(AO306,'[1]Conceptos por ambito'!B$11:C$3075,2,0)</f>
        <v xml:space="preserve">SERVICIOS PRESTADOS A LAS EMPRESAS Y SERVICIOS DE PRODUCCION </v>
      </c>
      <c r="AQ306" s="15">
        <v>94900</v>
      </c>
      <c r="AR306" s="15" t="s">
        <v>1483</v>
      </c>
      <c r="AS306" s="15" t="s">
        <v>1784</v>
      </c>
      <c r="AT306" s="19">
        <v>60000000</v>
      </c>
    </row>
    <row r="307" spans="1:46" s="11" customFormat="1" ht="15" x14ac:dyDescent="0.25">
      <c r="A307" s="16" t="s">
        <v>2044</v>
      </c>
      <c r="B307" s="17" t="s">
        <v>848</v>
      </c>
      <c r="C307" s="15" t="s">
        <v>849</v>
      </c>
      <c r="D307" s="15" t="s">
        <v>850</v>
      </c>
      <c r="E307" s="14">
        <v>32</v>
      </c>
      <c r="F307" s="15" t="s">
        <v>851</v>
      </c>
      <c r="G307" s="15">
        <v>3202</v>
      </c>
      <c r="H307" s="15" t="s">
        <v>852</v>
      </c>
      <c r="I307" s="14">
        <v>1</v>
      </c>
      <c r="J307" s="15" t="s">
        <v>853</v>
      </c>
      <c r="K307" s="15">
        <v>3202</v>
      </c>
      <c r="L307" s="15" t="s">
        <v>854</v>
      </c>
      <c r="M307" s="15">
        <v>110070004</v>
      </c>
      <c r="N307" s="15" t="s">
        <v>872</v>
      </c>
      <c r="O307" s="15">
        <v>19000</v>
      </c>
      <c r="P307" s="15">
        <v>5666</v>
      </c>
      <c r="Q307" s="15" t="s">
        <v>873</v>
      </c>
      <c r="R307" s="15" t="s">
        <v>351</v>
      </c>
      <c r="S307" s="15">
        <v>320201400</v>
      </c>
      <c r="T307" s="15" t="s">
        <v>351</v>
      </c>
      <c r="U307" s="15">
        <v>19000</v>
      </c>
      <c r="V307" s="15">
        <v>5666</v>
      </c>
      <c r="W307" s="13">
        <v>202500000042012</v>
      </c>
      <c r="X307" s="14" t="str">
        <f t="shared" si="3"/>
        <v>42012</v>
      </c>
      <c r="Y307" s="15" t="s">
        <v>857</v>
      </c>
      <c r="Z307" s="15">
        <v>2026</v>
      </c>
      <c r="AA307" s="15">
        <v>2027</v>
      </c>
      <c r="AB307" s="15">
        <v>2</v>
      </c>
      <c r="AC307" s="15">
        <v>1</v>
      </c>
      <c r="AD307" s="15">
        <v>3202014</v>
      </c>
      <c r="AE307" s="15" t="s">
        <v>1451</v>
      </c>
      <c r="AF307" s="15">
        <v>320201400</v>
      </c>
      <c r="AG307" s="15" t="s">
        <v>351</v>
      </c>
      <c r="AH307" s="15">
        <v>19000</v>
      </c>
      <c r="AI307" s="18" t="s">
        <v>414</v>
      </c>
      <c r="AJ307" s="15" t="s">
        <v>874</v>
      </c>
      <c r="AK307" s="15" t="s">
        <v>112</v>
      </c>
      <c r="AL307" s="15" t="s">
        <v>933</v>
      </c>
      <c r="AM307" s="13">
        <v>124303</v>
      </c>
      <c r="AN307" s="15" t="s">
        <v>933</v>
      </c>
      <c r="AO307" s="15" t="s">
        <v>60</v>
      </c>
      <c r="AP307" s="15" t="str">
        <f>VLOOKUP(AO307,'[1]Conceptos por ambito'!B$11:C$3075,2,0)</f>
        <v xml:space="preserve">SERVICIOS PRESTADOS A LAS EMPRESAS Y SERVICIOS DE PRODUCCION </v>
      </c>
      <c r="AQ307" s="15">
        <v>94900</v>
      </c>
      <c r="AR307" s="15" t="s">
        <v>1483</v>
      </c>
      <c r="AS307" s="15" t="s">
        <v>1785</v>
      </c>
      <c r="AT307" s="19">
        <v>1</v>
      </c>
    </row>
    <row r="308" spans="1:46" s="11" customFormat="1" ht="15" x14ac:dyDescent="0.25">
      <c r="A308" s="16" t="s">
        <v>2044</v>
      </c>
      <c r="B308" s="17" t="s">
        <v>848</v>
      </c>
      <c r="C308" s="15" t="s">
        <v>849</v>
      </c>
      <c r="D308" s="15" t="s">
        <v>850</v>
      </c>
      <c r="E308" s="14">
        <v>32</v>
      </c>
      <c r="F308" s="15" t="s">
        <v>851</v>
      </c>
      <c r="G308" s="15">
        <v>3202</v>
      </c>
      <c r="H308" s="15" t="s">
        <v>852</v>
      </c>
      <c r="I308" s="14">
        <v>1</v>
      </c>
      <c r="J308" s="15" t="s">
        <v>853</v>
      </c>
      <c r="K308" s="15">
        <v>3202</v>
      </c>
      <c r="L308" s="15" t="s">
        <v>854</v>
      </c>
      <c r="M308" s="15">
        <v>110070004</v>
      </c>
      <c r="N308" s="15" t="s">
        <v>872</v>
      </c>
      <c r="O308" s="15">
        <v>19000</v>
      </c>
      <c r="P308" s="15">
        <v>5666</v>
      </c>
      <c r="Q308" s="15" t="s">
        <v>873</v>
      </c>
      <c r="R308" s="15" t="s">
        <v>351</v>
      </c>
      <c r="S308" s="15">
        <v>320201400</v>
      </c>
      <c r="T308" s="15" t="s">
        <v>351</v>
      </c>
      <c r="U308" s="15">
        <v>19000</v>
      </c>
      <c r="V308" s="15">
        <v>5666</v>
      </c>
      <c r="W308" s="13">
        <v>202500000042012</v>
      </c>
      <c r="X308" s="14" t="str">
        <f t="shared" si="3"/>
        <v>42012</v>
      </c>
      <c r="Y308" s="15" t="s">
        <v>857</v>
      </c>
      <c r="Z308" s="15">
        <v>2026</v>
      </c>
      <c r="AA308" s="15">
        <v>2027</v>
      </c>
      <c r="AB308" s="15">
        <v>2</v>
      </c>
      <c r="AC308" s="15">
        <v>1</v>
      </c>
      <c r="AD308" s="15">
        <v>3202014</v>
      </c>
      <c r="AE308" s="15" t="s">
        <v>1451</v>
      </c>
      <c r="AF308" s="15">
        <v>320201400</v>
      </c>
      <c r="AG308" s="15" t="s">
        <v>351</v>
      </c>
      <c r="AH308" s="15">
        <v>19000</v>
      </c>
      <c r="AI308" s="18" t="s">
        <v>416</v>
      </c>
      <c r="AJ308" s="15" t="s">
        <v>875</v>
      </c>
      <c r="AK308" s="15" t="s">
        <v>112</v>
      </c>
      <c r="AL308" s="15" t="s">
        <v>933</v>
      </c>
      <c r="AM308" s="13">
        <v>124303</v>
      </c>
      <c r="AN308" s="15" t="s">
        <v>933</v>
      </c>
      <c r="AO308" s="15" t="s">
        <v>60</v>
      </c>
      <c r="AP308" s="15" t="str">
        <f>VLOOKUP(AO308,'[1]Conceptos por ambito'!B$11:C$3075,2,0)</f>
        <v xml:space="preserve">SERVICIOS PRESTADOS A LAS EMPRESAS Y SERVICIOS DE PRODUCCION </v>
      </c>
      <c r="AQ308" s="15">
        <v>94900</v>
      </c>
      <c r="AR308" s="15" t="s">
        <v>1483</v>
      </c>
      <c r="AS308" s="15" t="s">
        <v>1786</v>
      </c>
      <c r="AT308" s="19">
        <v>99999</v>
      </c>
    </row>
    <row r="309" spans="1:46" s="11" customFormat="1" ht="15" x14ac:dyDescent="0.25">
      <c r="A309" s="16" t="s">
        <v>2044</v>
      </c>
      <c r="B309" s="17" t="s">
        <v>848</v>
      </c>
      <c r="C309" s="15" t="s">
        <v>849</v>
      </c>
      <c r="D309" s="15" t="s">
        <v>850</v>
      </c>
      <c r="E309" s="14">
        <v>32</v>
      </c>
      <c r="F309" s="15" t="s">
        <v>851</v>
      </c>
      <c r="G309" s="15">
        <v>3203</v>
      </c>
      <c r="H309" s="15" t="s">
        <v>876</v>
      </c>
      <c r="I309" s="14">
        <v>1</v>
      </c>
      <c r="J309" s="15" t="s">
        <v>853</v>
      </c>
      <c r="K309" s="15">
        <v>3203</v>
      </c>
      <c r="L309" s="15" t="s">
        <v>854</v>
      </c>
      <c r="M309" s="15">
        <v>110030011</v>
      </c>
      <c r="N309" s="15" t="s">
        <v>864</v>
      </c>
      <c r="O309" s="15">
        <v>15015</v>
      </c>
      <c r="P309" s="15">
        <v>5</v>
      </c>
      <c r="Q309" s="15" t="s">
        <v>877</v>
      </c>
      <c r="R309" s="15" t="s">
        <v>878</v>
      </c>
      <c r="S309" s="15">
        <v>320305000</v>
      </c>
      <c r="T309" s="15" t="s">
        <v>878</v>
      </c>
      <c r="U309" s="15">
        <v>15015</v>
      </c>
      <c r="V309" s="15">
        <v>5</v>
      </c>
      <c r="W309" s="13">
        <v>202500000042855</v>
      </c>
      <c r="X309" s="14" t="str">
        <f t="shared" si="3"/>
        <v>42855</v>
      </c>
      <c r="Y309" s="15" t="s">
        <v>879</v>
      </c>
      <c r="Z309" s="15">
        <v>2026</v>
      </c>
      <c r="AA309" s="15">
        <v>2026</v>
      </c>
      <c r="AB309" s="15">
        <v>1</v>
      </c>
      <c r="AC309" s="15">
        <v>1</v>
      </c>
      <c r="AD309" s="15">
        <v>3203050</v>
      </c>
      <c r="AE309" s="15" t="s">
        <v>880</v>
      </c>
      <c r="AF309" s="15">
        <v>320305000</v>
      </c>
      <c r="AG309" s="15" t="s">
        <v>878</v>
      </c>
      <c r="AH309" s="15">
        <v>5</v>
      </c>
      <c r="AI309" s="18" t="s">
        <v>321</v>
      </c>
      <c r="AJ309" s="15" t="s">
        <v>881</v>
      </c>
      <c r="AK309" s="15" t="s">
        <v>112</v>
      </c>
      <c r="AL309" s="15" t="s">
        <v>860</v>
      </c>
      <c r="AM309" s="13">
        <v>123402</v>
      </c>
      <c r="AN309" s="15" t="s">
        <v>2010</v>
      </c>
      <c r="AO309" s="15" t="s">
        <v>60</v>
      </c>
      <c r="AP309" s="15" t="str">
        <f>VLOOKUP(AO309,'[1]Conceptos por ambito'!B$11:C$3075,2,0)</f>
        <v xml:space="preserve">SERVICIOS PRESTADOS A LAS EMPRESAS Y SERVICIOS DE PRODUCCION </v>
      </c>
      <c r="AQ309" s="15">
        <v>94900</v>
      </c>
      <c r="AR309" s="15" t="s">
        <v>1483</v>
      </c>
      <c r="AS309" s="15" t="s">
        <v>1787</v>
      </c>
      <c r="AT309" s="19">
        <f>205775479-60000000-1</f>
        <v>145775478</v>
      </c>
    </row>
    <row r="310" spans="1:46" s="12" customFormat="1" ht="15" x14ac:dyDescent="0.25">
      <c r="A310" s="16" t="s">
        <v>2044</v>
      </c>
      <c r="B310" s="17" t="s">
        <v>848</v>
      </c>
      <c r="C310" s="15" t="s">
        <v>849</v>
      </c>
      <c r="D310" s="15" t="s">
        <v>850</v>
      </c>
      <c r="E310" s="14">
        <v>32</v>
      </c>
      <c r="F310" s="15" t="s">
        <v>851</v>
      </c>
      <c r="G310" s="15">
        <v>3203</v>
      </c>
      <c r="H310" s="15" t="s">
        <v>876</v>
      </c>
      <c r="I310" s="14">
        <v>1</v>
      </c>
      <c r="J310" s="15" t="s">
        <v>853</v>
      </c>
      <c r="K310" s="15">
        <v>3203</v>
      </c>
      <c r="L310" s="15" t="s">
        <v>854</v>
      </c>
      <c r="M310" s="15">
        <v>110030011</v>
      </c>
      <c r="N310" s="15" t="s">
        <v>864</v>
      </c>
      <c r="O310" s="15">
        <v>15015</v>
      </c>
      <c r="P310" s="15">
        <v>5</v>
      </c>
      <c r="Q310" s="15" t="s">
        <v>877</v>
      </c>
      <c r="R310" s="15" t="s">
        <v>878</v>
      </c>
      <c r="S310" s="15">
        <v>320305000</v>
      </c>
      <c r="T310" s="15" t="s">
        <v>878</v>
      </c>
      <c r="U310" s="15">
        <v>15015</v>
      </c>
      <c r="V310" s="15">
        <v>5</v>
      </c>
      <c r="W310" s="13">
        <v>202500000042855</v>
      </c>
      <c r="X310" s="14" t="str">
        <f t="shared" ref="X310" si="5">MID(W310,11,5)</f>
        <v>42855</v>
      </c>
      <c r="Y310" s="15" t="s">
        <v>2060</v>
      </c>
      <c r="Z310" s="15">
        <v>2026</v>
      </c>
      <c r="AA310" s="15">
        <v>2026</v>
      </c>
      <c r="AB310" s="15">
        <v>1</v>
      </c>
      <c r="AC310" s="15">
        <v>1</v>
      </c>
      <c r="AD310" s="15">
        <v>3203050</v>
      </c>
      <c r="AE310" s="15" t="s">
        <v>880</v>
      </c>
      <c r="AF310" s="15">
        <v>320305000</v>
      </c>
      <c r="AG310" s="15" t="s">
        <v>878</v>
      </c>
      <c r="AH310" s="15">
        <v>5</v>
      </c>
      <c r="AI310" s="18" t="s">
        <v>321</v>
      </c>
      <c r="AJ310" s="15" t="s">
        <v>881</v>
      </c>
      <c r="AK310" s="15" t="s">
        <v>112</v>
      </c>
      <c r="AL310" s="15" t="s">
        <v>860</v>
      </c>
      <c r="AM310" s="13">
        <v>123209</v>
      </c>
      <c r="AN310" s="15" t="s">
        <v>2009</v>
      </c>
      <c r="AO310" s="15" t="s">
        <v>60</v>
      </c>
      <c r="AP310" s="15" t="str">
        <f>VLOOKUP(AO310,'[1]Conceptos por ambito'!B$11:C$3075,2,0)</f>
        <v xml:space="preserve">SERVICIOS PRESTADOS A LAS EMPRESAS Y SERVICIOS DE PRODUCCION </v>
      </c>
      <c r="AQ310" s="15">
        <v>94900</v>
      </c>
      <c r="AR310" s="15" t="s">
        <v>1483</v>
      </c>
      <c r="AS310" s="15" t="s">
        <v>1788</v>
      </c>
      <c r="AT310" s="19">
        <v>60000000</v>
      </c>
    </row>
    <row r="311" spans="1:46" s="11" customFormat="1" ht="15" x14ac:dyDescent="0.25">
      <c r="A311" s="16" t="s">
        <v>2044</v>
      </c>
      <c r="B311" s="17" t="s">
        <v>848</v>
      </c>
      <c r="C311" s="15" t="s">
        <v>849</v>
      </c>
      <c r="D311" s="15" t="s">
        <v>850</v>
      </c>
      <c r="E311" s="14">
        <v>32</v>
      </c>
      <c r="F311" s="15" t="s">
        <v>851</v>
      </c>
      <c r="G311" s="15">
        <v>3203</v>
      </c>
      <c r="H311" s="15" t="s">
        <v>876</v>
      </c>
      <c r="I311" s="14">
        <v>1</v>
      </c>
      <c r="J311" s="15" t="s">
        <v>853</v>
      </c>
      <c r="K311" s="15">
        <v>3203</v>
      </c>
      <c r="L311" s="15" t="s">
        <v>854</v>
      </c>
      <c r="M311" s="15">
        <v>110030011</v>
      </c>
      <c r="N311" s="15" t="s">
        <v>864</v>
      </c>
      <c r="O311" s="15">
        <v>15015</v>
      </c>
      <c r="P311" s="15">
        <v>5</v>
      </c>
      <c r="Q311" s="15" t="s">
        <v>877</v>
      </c>
      <c r="R311" s="15" t="s">
        <v>878</v>
      </c>
      <c r="S311" s="15">
        <v>320305000</v>
      </c>
      <c r="T311" s="15" t="s">
        <v>878</v>
      </c>
      <c r="U311" s="15">
        <v>15015</v>
      </c>
      <c r="V311" s="15">
        <v>5</v>
      </c>
      <c r="W311" s="13">
        <v>202500000042855</v>
      </c>
      <c r="X311" s="14" t="str">
        <f t="shared" si="3"/>
        <v>42855</v>
      </c>
      <c r="Y311" s="15" t="s">
        <v>2060</v>
      </c>
      <c r="Z311" s="15">
        <v>2026</v>
      </c>
      <c r="AA311" s="15">
        <v>2026</v>
      </c>
      <c r="AB311" s="15">
        <v>1</v>
      </c>
      <c r="AC311" s="15">
        <v>1</v>
      </c>
      <c r="AD311" s="15">
        <v>3203050</v>
      </c>
      <c r="AE311" s="15" t="s">
        <v>880</v>
      </c>
      <c r="AF311" s="15">
        <v>320305000</v>
      </c>
      <c r="AG311" s="15" t="s">
        <v>878</v>
      </c>
      <c r="AH311" s="15">
        <v>5</v>
      </c>
      <c r="AI311" s="18" t="s">
        <v>324</v>
      </c>
      <c r="AJ311" s="15" t="s">
        <v>882</v>
      </c>
      <c r="AK311" s="15" t="s">
        <v>112</v>
      </c>
      <c r="AL311" s="15" t="s">
        <v>860</v>
      </c>
      <c r="AM311" s="13">
        <v>123402</v>
      </c>
      <c r="AN311" s="15" t="s">
        <v>2010</v>
      </c>
      <c r="AO311" s="15" t="s">
        <v>60</v>
      </c>
      <c r="AP311" s="15" t="str">
        <f>VLOOKUP(AO311,'[1]Conceptos por ambito'!B$11:C$3075,2,0)</f>
        <v xml:space="preserve">SERVICIOS PRESTADOS A LAS EMPRESAS Y SERVICIOS DE PRODUCCION </v>
      </c>
      <c r="AQ311" s="15">
        <v>94900</v>
      </c>
      <c r="AR311" s="15" t="s">
        <v>1483</v>
      </c>
      <c r="AS311" s="15" t="s">
        <v>1789</v>
      </c>
      <c r="AT311" s="19">
        <v>100000</v>
      </c>
    </row>
    <row r="312" spans="1:46" s="11" customFormat="1" ht="15" x14ac:dyDescent="0.25">
      <c r="A312" s="16" t="s">
        <v>2044</v>
      </c>
      <c r="B312" s="17" t="s">
        <v>848</v>
      </c>
      <c r="C312" s="15" t="s">
        <v>849</v>
      </c>
      <c r="D312" s="15" t="s">
        <v>850</v>
      </c>
      <c r="E312" s="14">
        <v>32</v>
      </c>
      <c r="F312" s="15" t="s">
        <v>851</v>
      </c>
      <c r="G312" s="15">
        <v>3203</v>
      </c>
      <c r="H312" s="15" t="s">
        <v>876</v>
      </c>
      <c r="I312" s="14">
        <v>1</v>
      </c>
      <c r="J312" s="15" t="s">
        <v>853</v>
      </c>
      <c r="K312" s="15">
        <v>3203</v>
      </c>
      <c r="L312" s="15" t="s">
        <v>854</v>
      </c>
      <c r="M312" s="15">
        <v>110030011</v>
      </c>
      <c r="N312" s="15" t="s">
        <v>864</v>
      </c>
      <c r="O312" s="15">
        <v>15015</v>
      </c>
      <c r="P312" s="15">
        <v>5</v>
      </c>
      <c r="Q312" s="15" t="s">
        <v>877</v>
      </c>
      <c r="R312" s="15" t="s">
        <v>878</v>
      </c>
      <c r="S312" s="15">
        <v>320305000</v>
      </c>
      <c r="T312" s="15" t="s">
        <v>878</v>
      </c>
      <c r="U312" s="15">
        <v>15015</v>
      </c>
      <c r="V312" s="15">
        <v>5</v>
      </c>
      <c r="W312" s="13">
        <v>202500000042855</v>
      </c>
      <c r="X312" s="14" t="str">
        <f t="shared" si="3"/>
        <v>42855</v>
      </c>
      <c r="Y312" s="15" t="s">
        <v>2060</v>
      </c>
      <c r="Z312" s="15">
        <v>2026</v>
      </c>
      <c r="AA312" s="15">
        <v>2026</v>
      </c>
      <c r="AB312" s="15">
        <v>1</v>
      </c>
      <c r="AC312" s="15">
        <v>1</v>
      </c>
      <c r="AD312" s="15">
        <v>3203050</v>
      </c>
      <c r="AE312" s="15" t="s">
        <v>880</v>
      </c>
      <c r="AF312" s="15">
        <v>320305000</v>
      </c>
      <c r="AG312" s="15" t="s">
        <v>878</v>
      </c>
      <c r="AH312" s="15">
        <v>5</v>
      </c>
      <c r="AI312" s="18" t="s">
        <v>394</v>
      </c>
      <c r="AJ312" s="15" t="s">
        <v>883</v>
      </c>
      <c r="AK312" s="15" t="s">
        <v>112</v>
      </c>
      <c r="AL312" s="15" t="s">
        <v>933</v>
      </c>
      <c r="AM312" s="13">
        <v>124303</v>
      </c>
      <c r="AN312" s="15" t="s">
        <v>933</v>
      </c>
      <c r="AO312" s="15" t="s">
        <v>60</v>
      </c>
      <c r="AP312" s="15" t="str">
        <f>VLOOKUP(AO312,'[1]Conceptos por ambito'!B$11:C$3075,2,0)</f>
        <v xml:space="preserve">SERVICIOS PRESTADOS A LAS EMPRESAS Y SERVICIOS DE PRODUCCION </v>
      </c>
      <c r="AQ312" s="15">
        <v>94900</v>
      </c>
      <c r="AR312" s="15" t="s">
        <v>1483</v>
      </c>
      <c r="AS312" s="15" t="s">
        <v>2061</v>
      </c>
      <c r="AT312" s="19">
        <v>35500000</v>
      </c>
    </row>
    <row r="313" spans="1:46" s="11" customFormat="1" ht="15" x14ac:dyDescent="0.25">
      <c r="A313" s="16" t="s">
        <v>2044</v>
      </c>
      <c r="B313" s="17" t="s">
        <v>848</v>
      </c>
      <c r="C313" s="15" t="s">
        <v>849</v>
      </c>
      <c r="D313" s="15" t="s">
        <v>850</v>
      </c>
      <c r="E313" s="14">
        <v>32</v>
      </c>
      <c r="F313" s="15" t="s">
        <v>851</v>
      </c>
      <c r="G313" s="15">
        <v>3203</v>
      </c>
      <c r="H313" s="15" t="s">
        <v>876</v>
      </c>
      <c r="I313" s="14">
        <v>1</v>
      </c>
      <c r="J313" s="15" t="s">
        <v>853</v>
      </c>
      <c r="K313" s="15">
        <v>3203</v>
      </c>
      <c r="L313" s="15" t="s">
        <v>854</v>
      </c>
      <c r="M313" s="15">
        <v>110030011</v>
      </c>
      <c r="N313" s="15" t="s">
        <v>864</v>
      </c>
      <c r="O313" s="15">
        <v>15015</v>
      </c>
      <c r="P313" s="15">
        <v>5</v>
      </c>
      <c r="Q313" s="15" t="s">
        <v>877</v>
      </c>
      <c r="R313" s="15" t="s">
        <v>878</v>
      </c>
      <c r="S313" s="15">
        <v>320305000</v>
      </c>
      <c r="T313" s="15" t="s">
        <v>878</v>
      </c>
      <c r="U313" s="15">
        <v>15015</v>
      </c>
      <c r="V313" s="15">
        <v>5</v>
      </c>
      <c r="W313" s="13">
        <v>202500000042855</v>
      </c>
      <c r="X313" s="14" t="str">
        <f t="shared" si="3"/>
        <v>42855</v>
      </c>
      <c r="Y313" s="15" t="s">
        <v>2060</v>
      </c>
      <c r="Z313" s="15">
        <v>2026</v>
      </c>
      <c r="AA313" s="15">
        <v>2026</v>
      </c>
      <c r="AB313" s="15">
        <v>1</v>
      </c>
      <c r="AC313" s="15">
        <v>1</v>
      </c>
      <c r="AD313" s="15">
        <v>3203050</v>
      </c>
      <c r="AE313" s="15" t="s">
        <v>880</v>
      </c>
      <c r="AF313" s="15">
        <v>320305000</v>
      </c>
      <c r="AG313" s="15" t="s">
        <v>878</v>
      </c>
      <c r="AH313" s="15">
        <v>5</v>
      </c>
      <c r="AI313" s="18" t="s">
        <v>396</v>
      </c>
      <c r="AJ313" s="15" t="s">
        <v>884</v>
      </c>
      <c r="AK313" s="15" t="s">
        <v>112</v>
      </c>
      <c r="AL313" s="15" t="s">
        <v>860</v>
      </c>
      <c r="AM313" s="13">
        <v>123402</v>
      </c>
      <c r="AN313" s="15" t="s">
        <v>2010</v>
      </c>
      <c r="AO313" s="15" t="s">
        <v>60</v>
      </c>
      <c r="AP313" s="15" t="str">
        <f>VLOOKUP(AO313,'[1]Conceptos por ambito'!B$11:C$3075,2,0)</f>
        <v xml:space="preserve">SERVICIOS PRESTADOS A LAS EMPRESAS Y SERVICIOS DE PRODUCCION </v>
      </c>
      <c r="AQ313" s="15">
        <v>94900</v>
      </c>
      <c r="AR313" s="15" t="s">
        <v>1483</v>
      </c>
      <c r="AS313" s="15" t="s">
        <v>2062</v>
      </c>
      <c r="AT313" s="19">
        <v>570000000</v>
      </c>
    </row>
    <row r="314" spans="1:46" s="11" customFormat="1" ht="15" x14ac:dyDescent="0.25">
      <c r="A314" s="16" t="s">
        <v>2044</v>
      </c>
      <c r="B314" s="17" t="s">
        <v>848</v>
      </c>
      <c r="C314" s="15" t="s">
        <v>849</v>
      </c>
      <c r="D314" s="15" t="s">
        <v>850</v>
      </c>
      <c r="E314" s="14">
        <v>40</v>
      </c>
      <c r="F314" s="15" t="s">
        <v>606</v>
      </c>
      <c r="G314" s="15">
        <v>4003</v>
      </c>
      <c r="H314" s="15" t="s">
        <v>607</v>
      </c>
      <c r="I314" s="14">
        <v>1</v>
      </c>
      <c r="J314" s="15" t="s">
        <v>853</v>
      </c>
      <c r="K314" s="15">
        <v>4003</v>
      </c>
      <c r="L314" s="15" t="s">
        <v>854</v>
      </c>
      <c r="M314" s="15">
        <v>110030011</v>
      </c>
      <c r="N314" s="15" t="s">
        <v>864</v>
      </c>
      <c r="O314" s="15">
        <v>1</v>
      </c>
      <c r="P314" s="15">
        <v>1</v>
      </c>
      <c r="Q314" s="15" t="s">
        <v>885</v>
      </c>
      <c r="R314" s="15" t="s">
        <v>886</v>
      </c>
      <c r="S314" s="15">
        <v>400302200</v>
      </c>
      <c r="T314" s="15" t="s">
        <v>886</v>
      </c>
      <c r="U314" s="15">
        <v>1</v>
      </c>
      <c r="V314" s="15">
        <v>1</v>
      </c>
      <c r="W314" s="13">
        <v>202500000042014</v>
      </c>
      <c r="X314" s="14" t="str">
        <f t="shared" si="3"/>
        <v>42014</v>
      </c>
      <c r="Y314" s="15" t="s">
        <v>887</v>
      </c>
      <c r="Z314" s="15">
        <v>2026</v>
      </c>
      <c r="AA314" s="15">
        <v>2027</v>
      </c>
      <c r="AB314" s="15">
        <v>2</v>
      </c>
      <c r="AC314" s="15">
        <v>1</v>
      </c>
      <c r="AD314" s="15">
        <v>4003022</v>
      </c>
      <c r="AE314" s="15" t="s">
        <v>888</v>
      </c>
      <c r="AF314" s="15">
        <v>400302200</v>
      </c>
      <c r="AG314" s="15" t="s">
        <v>886</v>
      </c>
      <c r="AH314" s="15">
        <v>1</v>
      </c>
      <c r="AI314" s="18" t="s">
        <v>321</v>
      </c>
      <c r="AJ314" s="15" t="s">
        <v>889</v>
      </c>
      <c r="AK314" s="15" t="s">
        <v>862</v>
      </c>
      <c r="AL314" s="15" t="s">
        <v>933</v>
      </c>
      <c r="AM314" s="13">
        <v>124303</v>
      </c>
      <c r="AN314" s="15" t="s">
        <v>933</v>
      </c>
      <c r="AO314" s="22" t="s">
        <v>198</v>
      </c>
      <c r="AP314" s="15" t="str">
        <f>VLOOKUP(AO314,'[1]Conceptos por ambito'!B$11:C$3075,2,0)</f>
        <v>OTROS BIENES TRANSPORTABLES EXCEPTO PRODUCTOS METALICOS, MAQUINARIA Y EQUIPO</v>
      </c>
      <c r="AQ314" s="15">
        <v>94900</v>
      </c>
      <c r="AR314" s="15" t="s">
        <v>1483</v>
      </c>
      <c r="AS314" s="15" t="s">
        <v>1790</v>
      </c>
      <c r="AT314" s="19">
        <v>500000</v>
      </c>
    </row>
    <row r="315" spans="1:46" s="11" customFormat="1" ht="15" x14ac:dyDescent="0.25">
      <c r="A315" s="16" t="s">
        <v>2044</v>
      </c>
      <c r="B315" s="17" t="s">
        <v>848</v>
      </c>
      <c r="C315" s="15" t="s">
        <v>849</v>
      </c>
      <c r="D315" s="15" t="s">
        <v>850</v>
      </c>
      <c r="E315" s="14">
        <v>40</v>
      </c>
      <c r="F315" s="15" t="s">
        <v>606</v>
      </c>
      <c r="G315" s="15">
        <v>4003</v>
      </c>
      <c r="H315" s="15" t="s">
        <v>607</v>
      </c>
      <c r="I315" s="14">
        <v>1</v>
      </c>
      <c r="J315" s="15" t="s">
        <v>853</v>
      </c>
      <c r="K315" s="15">
        <v>4003</v>
      </c>
      <c r="L315" s="15" t="s">
        <v>854</v>
      </c>
      <c r="M315" s="15">
        <v>110030011</v>
      </c>
      <c r="N315" s="15" t="s">
        <v>864</v>
      </c>
      <c r="O315" s="15">
        <v>1</v>
      </c>
      <c r="P315" s="15">
        <v>1</v>
      </c>
      <c r="Q315" s="15" t="s">
        <v>885</v>
      </c>
      <c r="R315" s="15" t="s">
        <v>886</v>
      </c>
      <c r="S315" s="15">
        <v>400302200</v>
      </c>
      <c r="T315" s="15" t="s">
        <v>886</v>
      </c>
      <c r="U315" s="15">
        <v>1</v>
      </c>
      <c r="V315" s="15">
        <v>1</v>
      </c>
      <c r="W315" s="13">
        <v>202500000042014</v>
      </c>
      <c r="X315" s="14" t="str">
        <f t="shared" si="3"/>
        <v>42014</v>
      </c>
      <c r="Y315" s="15" t="s">
        <v>887</v>
      </c>
      <c r="Z315" s="15">
        <v>2026</v>
      </c>
      <c r="AA315" s="15">
        <v>2027</v>
      </c>
      <c r="AB315" s="15">
        <v>2</v>
      </c>
      <c r="AC315" s="15">
        <v>1</v>
      </c>
      <c r="AD315" s="15">
        <v>4003022</v>
      </c>
      <c r="AE315" s="15" t="s">
        <v>888</v>
      </c>
      <c r="AF315" s="15">
        <v>400302200</v>
      </c>
      <c r="AG315" s="15" t="s">
        <v>886</v>
      </c>
      <c r="AH315" s="15">
        <v>1</v>
      </c>
      <c r="AI315" s="18" t="s">
        <v>324</v>
      </c>
      <c r="AJ315" s="15" t="s">
        <v>890</v>
      </c>
      <c r="AK315" s="15" t="s">
        <v>862</v>
      </c>
      <c r="AL315" s="15" t="s">
        <v>933</v>
      </c>
      <c r="AM315" s="13">
        <v>124303</v>
      </c>
      <c r="AN315" s="15" t="s">
        <v>933</v>
      </c>
      <c r="AO315" s="15" t="s">
        <v>57</v>
      </c>
      <c r="AP315" s="15" t="str">
        <f>VLOOKUP(AO315,'[1]Conceptos por ambito'!B$11:C$3075,2,0)</f>
        <v>SERVICIOS PARA LA COMUNIDAD, SOCIALES Y PERSONALES</v>
      </c>
      <c r="AQ315" s="15">
        <v>94900</v>
      </c>
      <c r="AR315" s="15" t="s">
        <v>1483</v>
      </c>
      <c r="AS315" s="27" t="s">
        <v>1791</v>
      </c>
      <c r="AT315" s="19">
        <v>500000</v>
      </c>
    </row>
    <row r="316" spans="1:46" s="11" customFormat="1" ht="15" x14ac:dyDescent="0.25">
      <c r="A316" s="16" t="s">
        <v>2044</v>
      </c>
      <c r="B316" s="17" t="s">
        <v>848</v>
      </c>
      <c r="C316" s="15" t="s">
        <v>849</v>
      </c>
      <c r="D316" s="15" t="s">
        <v>850</v>
      </c>
      <c r="E316" s="14">
        <v>40</v>
      </c>
      <c r="F316" s="15" t="s">
        <v>606</v>
      </c>
      <c r="G316" s="15">
        <v>4003</v>
      </c>
      <c r="H316" s="15" t="s">
        <v>607</v>
      </c>
      <c r="I316" s="14">
        <v>1</v>
      </c>
      <c r="J316" s="15" t="s">
        <v>853</v>
      </c>
      <c r="K316" s="15">
        <v>4003</v>
      </c>
      <c r="L316" s="15" t="s">
        <v>854</v>
      </c>
      <c r="M316" s="15">
        <v>110030011</v>
      </c>
      <c r="N316" s="15" t="s">
        <v>864</v>
      </c>
      <c r="O316" s="15">
        <v>1</v>
      </c>
      <c r="P316" s="15">
        <v>1</v>
      </c>
      <c r="Q316" s="15" t="s">
        <v>885</v>
      </c>
      <c r="R316" s="15" t="s">
        <v>886</v>
      </c>
      <c r="S316" s="15">
        <v>400302200</v>
      </c>
      <c r="T316" s="15" t="s">
        <v>886</v>
      </c>
      <c r="U316" s="15">
        <v>1</v>
      </c>
      <c r="V316" s="15">
        <v>1</v>
      </c>
      <c r="W316" s="13">
        <v>202500000042014</v>
      </c>
      <c r="X316" s="14" t="str">
        <f t="shared" si="3"/>
        <v>42014</v>
      </c>
      <c r="Y316" s="15" t="s">
        <v>887</v>
      </c>
      <c r="Z316" s="15">
        <v>2026</v>
      </c>
      <c r="AA316" s="15">
        <v>2027</v>
      </c>
      <c r="AB316" s="15">
        <v>2</v>
      </c>
      <c r="AC316" s="15">
        <v>1</v>
      </c>
      <c r="AD316" s="15">
        <v>4003022</v>
      </c>
      <c r="AE316" s="15" t="s">
        <v>888</v>
      </c>
      <c r="AF316" s="15">
        <v>400302200</v>
      </c>
      <c r="AG316" s="15" t="s">
        <v>886</v>
      </c>
      <c r="AH316" s="15">
        <v>1</v>
      </c>
      <c r="AI316" s="18" t="s">
        <v>394</v>
      </c>
      <c r="AJ316" s="15" t="s">
        <v>891</v>
      </c>
      <c r="AK316" s="15" t="s">
        <v>859</v>
      </c>
      <c r="AL316" s="15" t="s">
        <v>933</v>
      </c>
      <c r="AM316" s="13">
        <v>124303</v>
      </c>
      <c r="AN316" s="15" t="s">
        <v>933</v>
      </c>
      <c r="AO316" s="15" t="s">
        <v>57</v>
      </c>
      <c r="AP316" s="15" t="str">
        <f>VLOOKUP(AO316,'[1]Conceptos por ambito'!B$11:C$3075,2,0)</f>
        <v>SERVICIOS PARA LA COMUNIDAD, SOCIALES Y PERSONALES</v>
      </c>
      <c r="AQ316" s="15">
        <v>94900</v>
      </c>
      <c r="AR316" s="15" t="s">
        <v>1483</v>
      </c>
      <c r="AS316" s="15" t="s">
        <v>2021</v>
      </c>
      <c r="AT316" s="19">
        <v>135000000</v>
      </c>
    </row>
    <row r="317" spans="1:46" s="11" customFormat="1" ht="15" x14ac:dyDescent="0.25">
      <c r="A317" s="16" t="s">
        <v>2044</v>
      </c>
      <c r="B317" s="17" t="s">
        <v>848</v>
      </c>
      <c r="C317" s="15" t="s">
        <v>849</v>
      </c>
      <c r="D317" s="15" t="s">
        <v>850</v>
      </c>
      <c r="E317" s="14">
        <v>32</v>
      </c>
      <c r="F317" s="15" t="s">
        <v>851</v>
      </c>
      <c r="G317" s="15">
        <v>3208</v>
      </c>
      <c r="H317" s="15" t="s">
        <v>892</v>
      </c>
      <c r="I317" s="14">
        <v>1</v>
      </c>
      <c r="J317" s="15" t="s">
        <v>853</v>
      </c>
      <c r="K317" s="15">
        <v>3202</v>
      </c>
      <c r="L317" s="15" t="s">
        <v>854</v>
      </c>
      <c r="M317" s="15">
        <v>110070004</v>
      </c>
      <c r="N317" s="15" t="s">
        <v>872</v>
      </c>
      <c r="O317" s="15">
        <v>3</v>
      </c>
      <c r="P317" s="15">
        <v>1</v>
      </c>
      <c r="Q317" s="15" t="s">
        <v>893</v>
      </c>
      <c r="R317" s="15" t="s">
        <v>894</v>
      </c>
      <c r="S317" s="15">
        <v>320800600</v>
      </c>
      <c r="T317" s="15" t="s">
        <v>894</v>
      </c>
      <c r="U317" s="15">
        <v>3</v>
      </c>
      <c r="V317" s="15">
        <v>1</v>
      </c>
      <c r="W317" s="13">
        <v>202500000042009</v>
      </c>
      <c r="X317" s="14" t="str">
        <f t="shared" ref="X317:X380" si="6">MID(W317,11,5)</f>
        <v>42009</v>
      </c>
      <c r="Y317" s="15" t="s">
        <v>895</v>
      </c>
      <c r="Z317" s="15">
        <v>2026</v>
      </c>
      <c r="AA317" s="15">
        <v>2027</v>
      </c>
      <c r="AB317" s="15">
        <v>2</v>
      </c>
      <c r="AC317" s="15">
        <v>1</v>
      </c>
      <c r="AD317" s="15">
        <v>3208006</v>
      </c>
      <c r="AE317" s="15" t="s">
        <v>1452</v>
      </c>
      <c r="AF317" s="15">
        <v>320800600</v>
      </c>
      <c r="AG317" s="15" t="s">
        <v>894</v>
      </c>
      <c r="AH317" s="15">
        <v>1</v>
      </c>
      <c r="AI317" s="18" t="s">
        <v>321</v>
      </c>
      <c r="AJ317" s="15" t="s">
        <v>896</v>
      </c>
      <c r="AK317" s="15" t="s">
        <v>112</v>
      </c>
      <c r="AL317" s="15" t="s">
        <v>933</v>
      </c>
      <c r="AM317" s="13">
        <v>124303</v>
      </c>
      <c r="AN317" s="15" t="s">
        <v>933</v>
      </c>
      <c r="AO317" s="15" t="s">
        <v>60</v>
      </c>
      <c r="AP317" s="15" t="str">
        <f>VLOOKUP(AO317,'[1]Conceptos por ambito'!B$11:C$3075,2,0)</f>
        <v xml:space="preserve">SERVICIOS PRESTADOS A LAS EMPRESAS Y SERVICIOS DE PRODUCCION </v>
      </c>
      <c r="AQ317" s="15">
        <v>94900</v>
      </c>
      <c r="AR317" s="15" t="s">
        <v>1483</v>
      </c>
      <c r="AS317" s="15" t="s">
        <v>1792</v>
      </c>
      <c r="AT317" s="19">
        <v>61500000</v>
      </c>
    </row>
    <row r="318" spans="1:46" s="11" customFormat="1" ht="15" x14ac:dyDescent="0.25">
      <c r="A318" s="16" t="s">
        <v>2044</v>
      </c>
      <c r="B318" s="17" t="s">
        <v>848</v>
      </c>
      <c r="C318" s="15" t="s">
        <v>849</v>
      </c>
      <c r="D318" s="15" t="s">
        <v>850</v>
      </c>
      <c r="E318" s="14">
        <v>32</v>
      </c>
      <c r="F318" s="15" t="s">
        <v>851</v>
      </c>
      <c r="G318" s="15">
        <v>3208</v>
      </c>
      <c r="H318" s="15" t="s">
        <v>892</v>
      </c>
      <c r="I318" s="14">
        <v>1</v>
      </c>
      <c r="J318" s="15" t="s">
        <v>853</v>
      </c>
      <c r="K318" s="15">
        <v>3202</v>
      </c>
      <c r="L318" s="15" t="s">
        <v>854</v>
      </c>
      <c r="M318" s="15">
        <v>110070004</v>
      </c>
      <c r="N318" s="15" t="s">
        <v>872</v>
      </c>
      <c r="O318" s="15">
        <v>3</v>
      </c>
      <c r="P318" s="15">
        <v>1</v>
      </c>
      <c r="Q318" s="15" t="s">
        <v>893</v>
      </c>
      <c r="R318" s="15" t="s">
        <v>894</v>
      </c>
      <c r="S318" s="15">
        <v>320800600</v>
      </c>
      <c r="T318" s="15" t="s">
        <v>894</v>
      </c>
      <c r="U318" s="15">
        <v>3</v>
      </c>
      <c r="V318" s="15">
        <v>1</v>
      </c>
      <c r="W318" s="13">
        <v>202500000042009</v>
      </c>
      <c r="X318" s="14" t="str">
        <f t="shared" si="6"/>
        <v>42009</v>
      </c>
      <c r="Y318" s="15" t="s">
        <v>895</v>
      </c>
      <c r="Z318" s="15">
        <v>2026</v>
      </c>
      <c r="AA318" s="15">
        <v>2027</v>
      </c>
      <c r="AB318" s="15">
        <v>2</v>
      </c>
      <c r="AC318" s="15">
        <v>1</v>
      </c>
      <c r="AD318" s="15">
        <v>3208006</v>
      </c>
      <c r="AE318" s="15" t="s">
        <v>1452</v>
      </c>
      <c r="AF318" s="15">
        <v>320800600</v>
      </c>
      <c r="AG318" s="15" t="s">
        <v>894</v>
      </c>
      <c r="AH318" s="15">
        <v>1</v>
      </c>
      <c r="AI318" s="18" t="s">
        <v>324</v>
      </c>
      <c r="AJ318" s="15" t="s">
        <v>897</v>
      </c>
      <c r="AK318" s="15" t="s">
        <v>862</v>
      </c>
      <c r="AL318" s="15" t="s">
        <v>933</v>
      </c>
      <c r="AM318" s="13">
        <v>124303</v>
      </c>
      <c r="AN318" s="15" t="s">
        <v>933</v>
      </c>
      <c r="AO318" s="15" t="s">
        <v>60</v>
      </c>
      <c r="AP318" s="15" t="str">
        <f>VLOOKUP(AO318,'[1]Conceptos por ambito'!B$11:C$3075,2,0)</f>
        <v xml:space="preserve">SERVICIOS PRESTADOS A LAS EMPRESAS Y SERVICIOS DE PRODUCCION </v>
      </c>
      <c r="AQ318" s="15">
        <v>94900</v>
      </c>
      <c r="AR318" s="15" t="s">
        <v>1483</v>
      </c>
      <c r="AS318" s="15" t="s">
        <v>1793</v>
      </c>
      <c r="AT318" s="19">
        <v>1000000</v>
      </c>
    </row>
    <row r="319" spans="1:46" s="11" customFormat="1" ht="15" x14ac:dyDescent="0.25">
      <c r="A319" s="16" t="s">
        <v>2044</v>
      </c>
      <c r="B319" s="17" t="s">
        <v>848</v>
      </c>
      <c r="C319" s="15" t="s">
        <v>849</v>
      </c>
      <c r="D319" s="15" t="s">
        <v>850</v>
      </c>
      <c r="E319" s="14">
        <v>32</v>
      </c>
      <c r="F319" s="15" t="s">
        <v>851</v>
      </c>
      <c r="G319" s="15">
        <v>3208</v>
      </c>
      <c r="H319" s="15" t="s">
        <v>892</v>
      </c>
      <c r="I319" s="14">
        <v>1</v>
      </c>
      <c r="J319" s="15" t="s">
        <v>853</v>
      </c>
      <c r="K319" s="15">
        <v>3202</v>
      </c>
      <c r="L319" s="15" t="s">
        <v>854</v>
      </c>
      <c r="M319" s="15">
        <v>110070004</v>
      </c>
      <c r="N319" s="15" t="s">
        <v>872</v>
      </c>
      <c r="O319" s="15">
        <v>3</v>
      </c>
      <c r="P319" s="15">
        <v>1</v>
      </c>
      <c r="Q319" s="15" t="s">
        <v>893</v>
      </c>
      <c r="R319" s="15" t="s">
        <v>894</v>
      </c>
      <c r="S319" s="15">
        <v>320800600</v>
      </c>
      <c r="T319" s="15" t="s">
        <v>894</v>
      </c>
      <c r="U319" s="15">
        <v>3</v>
      </c>
      <c r="V319" s="15">
        <v>1</v>
      </c>
      <c r="W319" s="13">
        <v>202500000042009</v>
      </c>
      <c r="X319" s="14" t="str">
        <f t="shared" si="6"/>
        <v>42009</v>
      </c>
      <c r="Y319" s="15" t="s">
        <v>895</v>
      </c>
      <c r="Z319" s="15">
        <v>2026</v>
      </c>
      <c r="AA319" s="15">
        <v>2027</v>
      </c>
      <c r="AB319" s="15">
        <v>2</v>
      </c>
      <c r="AC319" s="15">
        <v>1</v>
      </c>
      <c r="AD319" s="15">
        <v>3208006</v>
      </c>
      <c r="AE319" s="15" t="s">
        <v>1452</v>
      </c>
      <c r="AF319" s="15">
        <v>320800600</v>
      </c>
      <c r="AG319" s="15" t="s">
        <v>894</v>
      </c>
      <c r="AH319" s="15">
        <v>1</v>
      </c>
      <c r="AI319" s="18" t="s">
        <v>394</v>
      </c>
      <c r="AJ319" s="15" t="s">
        <v>898</v>
      </c>
      <c r="AK319" s="15" t="s">
        <v>862</v>
      </c>
      <c r="AL319" s="15" t="s">
        <v>933</v>
      </c>
      <c r="AM319" s="13">
        <v>124303</v>
      </c>
      <c r="AN319" s="15" t="s">
        <v>933</v>
      </c>
      <c r="AO319" s="22" t="s">
        <v>198</v>
      </c>
      <c r="AP319" s="15" t="str">
        <f>VLOOKUP(AO319,'[1]Conceptos por ambito'!B$11:C$3075,2,0)</f>
        <v>OTROS BIENES TRANSPORTABLES EXCEPTO PRODUCTOS METALICOS, MAQUINARIA Y EQUIPO</v>
      </c>
      <c r="AQ319" s="15">
        <v>94900</v>
      </c>
      <c r="AR319" s="15" t="s">
        <v>1483</v>
      </c>
      <c r="AS319" s="15" t="s">
        <v>1794</v>
      </c>
      <c r="AT319" s="19">
        <v>1000000</v>
      </c>
    </row>
    <row r="320" spans="1:46" s="11" customFormat="1" ht="15" x14ac:dyDescent="0.25">
      <c r="A320" s="16" t="s">
        <v>2044</v>
      </c>
      <c r="B320" s="17" t="s">
        <v>848</v>
      </c>
      <c r="C320" s="15" t="s">
        <v>849</v>
      </c>
      <c r="D320" s="15" t="s">
        <v>850</v>
      </c>
      <c r="E320" s="14">
        <v>45</v>
      </c>
      <c r="F320" s="15" t="s">
        <v>330</v>
      </c>
      <c r="G320" s="15">
        <v>4501</v>
      </c>
      <c r="H320" s="15" t="s">
        <v>347</v>
      </c>
      <c r="I320" s="14">
        <v>2</v>
      </c>
      <c r="J320" s="15" t="s">
        <v>899</v>
      </c>
      <c r="K320" s="15">
        <v>4501</v>
      </c>
      <c r="L320" s="15" t="s">
        <v>900</v>
      </c>
      <c r="M320" s="15">
        <v>110070004</v>
      </c>
      <c r="N320" s="15" t="s">
        <v>872</v>
      </c>
      <c r="O320" s="15">
        <v>3100</v>
      </c>
      <c r="P320" s="15">
        <v>1050</v>
      </c>
      <c r="Q320" s="15" t="s">
        <v>901</v>
      </c>
      <c r="R320" s="15" t="s">
        <v>902</v>
      </c>
      <c r="S320" s="15">
        <v>450106100</v>
      </c>
      <c r="T320" s="15" t="s">
        <v>902</v>
      </c>
      <c r="U320" s="15">
        <v>3100</v>
      </c>
      <c r="V320" s="15">
        <v>1050</v>
      </c>
      <c r="W320" s="13">
        <v>202500000041909</v>
      </c>
      <c r="X320" s="14" t="str">
        <f t="shared" si="6"/>
        <v>41909</v>
      </c>
      <c r="Y320" s="15" t="s">
        <v>903</v>
      </c>
      <c r="Z320" s="15">
        <v>2026</v>
      </c>
      <c r="AA320" s="15">
        <v>2026</v>
      </c>
      <c r="AB320" s="15">
        <v>1</v>
      </c>
      <c r="AC320" s="15">
        <v>1</v>
      </c>
      <c r="AD320" s="15">
        <v>4501061</v>
      </c>
      <c r="AE320" s="15" t="s">
        <v>904</v>
      </c>
      <c r="AF320" s="15">
        <v>450106100</v>
      </c>
      <c r="AG320" s="15" t="s">
        <v>902</v>
      </c>
      <c r="AH320" s="15">
        <v>3100</v>
      </c>
      <c r="AI320" s="18" t="s">
        <v>396</v>
      </c>
      <c r="AJ320" s="15" t="s">
        <v>905</v>
      </c>
      <c r="AK320" s="15" t="s">
        <v>862</v>
      </c>
      <c r="AL320" s="15" t="s">
        <v>435</v>
      </c>
      <c r="AM320" s="13">
        <v>121000</v>
      </c>
      <c r="AN320" s="15" t="s">
        <v>725</v>
      </c>
      <c r="AO320" s="15" t="s">
        <v>60</v>
      </c>
      <c r="AP320" s="15" t="str">
        <f>VLOOKUP(AO320,'[1]Conceptos por ambito'!B$11:C$3075,2,0)</f>
        <v xml:space="preserve">SERVICIOS PRESTADOS A LAS EMPRESAS Y SERVICIOS DE PRODUCCION </v>
      </c>
      <c r="AQ320" s="15">
        <v>83590</v>
      </c>
      <c r="AR320" s="15" t="s">
        <v>906</v>
      </c>
      <c r="AS320" s="15" t="s">
        <v>1795</v>
      </c>
      <c r="AT320" s="19">
        <v>90000000</v>
      </c>
    </row>
    <row r="321" spans="1:46" s="11" customFormat="1" ht="15" x14ac:dyDescent="0.25">
      <c r="A321" s="16" t="s">
        <v>2044</v>
      </c>
      <c r="B321" s="17" t="s">
        <v>848</v>
      </c>
      <c r="C321" s="15" t="s">
        <v>849</v>
      </c>
      <c r="D321" s="15" t="s">
        <v>850</v>
      </c>
      <c r="E321" s="14">
        <v>45</v>
      </c>
      <c r="F321" s="15" t="s">
        <v>330</v>
      </c>
      <c r="G321" s="15">
        <v>4501</v>
      </c>
      <c r="H321" s="15" t="s">
        <v>347</v>
      </c>
      <c r="I321" s="14">
        <v>2</v>
      </c>
      <c r="J321" s="15" t="s">
        <v>899</v>
      </c>
      <c r="K321" s="15">
        <v>4501</v>
      </c>
      <c r="L321" s="15" t="s">
        <v>900</v>
      </c>
      <c r="M321" s="15">
        <v>110070004</v>
      </c>
      <c r="N321" s="15" t="s">
        <v>872</v>
      </c>
      <c r="O321" s="15">
        <v>3100</v>
      </c>
      <c r="P321" s="15">
        <v>1050</v>
      </c>
      <c r="Q321" s="15" t="s">
        <v>901</v>
      </c>
      <c r="R321" s="15" t="s">
        <v>902</v>
      </c>
      <c r="S321" s="15">
        <v>450106100</v>
      </c>
      <c r="T321" s="15" t="s">
        <v>902</v>
      </c>
      <c r="U321" s="15">
        <v>3100</v>
      </c>
      <c r="V321" s="15">
        <v>1050</v>
      </c>
      <c r="W321" s="13">
        <v>202500000041909</v>
      </c>
      <c r="X321" s="14" t="str">
        <f t="shared" si="6"/>
        <v>41909</v>
      </c>
      <c r="Y321" s="15" t="s">
        <v>903</v>
      </c>
      <c r="Z321" s="15">
        <v>2026</v>
      </c>
      <c r="AA321" s="15">
        <v>2026</v>
      </c>
      <c r="AB321" s="15">
        <v>1</v>
      </c>
      <c r="AC321" s="15">
        <v>1</v>
      </c>
      <c r="AD321" s="15">
        <v>4501061</v>
      </c>
      <c r="AE321" s="15" t="s">
        <v>904</v>
      </c>
      <c r="AF321" s="15">
        <v>450106100</v>
      </c>
      <c r="AG321" s="15" t="s">
        <v>902</v>
      </c>
      <c r="AH321" s="15">
        <v>3100</v>
      </c>
      <c r="AI321" s="18" t="s">
        <v>398</v>
      </c>
      <c r="AJ321" s="15" t="s">
        <v>907</v>
      </c>
      <c r="AK321" s="15" t="s">
        <v>862</v>
      </c>
      <c r="AL321" s="15" t="s">
        <v>435</v>
      </c>
      <c r="AM321" s="13">
        <v>121000</v>
      </c>
      <c r="AN321" s="15" t="s">
        <v>725</v>
      </c>
      <c r="AO321" s="15" t="s">
        <v>60</v>
      </c>
      <c r="AP321" s="15" t="str">
        <f>VLOOKUP(AO321,'[1]Conceptos por ambito'!B$11:C$3075,2,0)</f>
        <v xml:space="preserve">SERVICIOS PRESTADOS A LAS EMPRESAS Y SERVICIOS DE PRODUCCION </v>
      </c>
      <c r="AQ321" s="15">
        <v>83590</v>
      </c>
      <c r="AR321" s="15" t="s">
        <v>906</v>
      </c>
      <c r="AS321" s="15" t="s">
        <v>1796</v>
      </c>
      <c r="AT321" s="19">
        <v>18000000</v>
      </c>
    </row>
    <row r="322" spans="1:46" s="11" customFormat="1" ht="15" x14ac:dyDescent="0.25">
      <c r="A322" s="16" t="s">
        <v>2044</v>
      </c>
      <c r="B322" s="17" t="s">
        <v>848</v>
      </c>
      <c r="C322" s="15" t="s">
        <v>849</v>
      </c>
      <c r="D322" s="15" t="s">
        <v>850</v>
      </c>
      <c r="E322" s="14">
        <v>45</v>
      </c>
      <c r="F322" s="15" t="s">
        <v>330</v>
      </c>
      <c r="G322" s="15">
        <v>4501</v>
      </c>
      <c r="H322" s="15" t="s">
        <v>347</v>
      </c>
      <c r="I322" s="14">
        <v>2</v>
      </c>
      <c r="J322" s="15" t="s">
        <v>899</v>
      </c>
      <c r="K322" s="15">
        <v>4501</v>
      </c>
      <c r="L322" s="15" t="s">
        <v>900</v>
      </c>
      <c r="M322" s="15">
        <v>110070004</v>
      </c>
      <c r="N322" s="15" t="s">
        <v>872</v>
      </c>
      <c r="O322" s="15">
        <v>3100</v>
      </c>
      <c r="P322" s="15">
        <v>1050</v>
      </c>
      <c r="Q322" s="15" t="s">
        <v>901</v>
      </c>
      <c r="R322" s="15" t="s">
        <v>902</v>
      </c>
      <c r="S322" s="15">
        <v>450106100</v>
      </c>
      <c r="T322" s="15" t="s">
        <v>902</v>
      </c>
      <c r="U322" s="15">
        <v>3100</v>
      </c>
      <c r="V322" s="15">
        <v>1050</v>
      </c>
      <c r="W322" s="13">
        <v>202500000041909</v>
      </c>
      <c r="X322" s="14" t="str">
        <f t="shared" si="6"/>
        <v>41909</v>
      </c>
      <c r="Y322" s="15" t="s">
        <v>903</v>
      </c>
      <c r="Z322" s="15">
        <v>2026</v>
      </c>
      <c r="AA322" s="15">
        <v>2026</v>
      </c>
      <c r="AB322" s="15">
        <v>1</v>
      </c>
      <c r="AC322" s="15">
        <v>1</v>
      </c>
      <c r="AD322" s="15">
        <v>4501061</v>
      </c>
      <c r="AE322" s="15" t="s">
        <v>904</v>
      </c>
      <c r="AF322" s="15">
        <v>450106100</v>
      </c>
      <c r="AG322" s="15" t="s">
        <v>902</v>
      </c>
      <c r="AH322" s="15">
        <v>3100</v>
      </c>
      <c r="AI322" s="18" t="s">
        <v>410</v>
      </c>
      <c r="AJ322" s="15" t="s">
        <v>908</v>
      </c>
      <c r="AK322" s="15" t="s">
        <v>862</v>
      </c>
      <c r="AL322" s="15" t="s">
        <v>435</v>
      </c>
      <c r="AM322" s="13">
        <v>121000</v>
      </c>
      <c r="AN322" s="15" t="s">
        <v>725</v>
      </c>
      <c r="AO322" s="15" t="s">
        <v>60</v>
      </c>
      <c r="AP322" s="15" t="str">
        <f>VLOOKUP(AO322,'[1]Conceptos por ambito'!B$11:C$3075,2,0)</f>
        <v xml:space="preserve">SERVICIOS PRESTADOS A LAS EMPRESAS Y SERVICIOS DE PRODUCCION </v>
      </c>
      <c r="AQ322" s="15">
        <v>83590</v>
      </c>
      <c r="AR322" s="15" t="s">
        <v>906</v>
      </c>
      <c r="AS322" s="15" t="s">
        <v>1797</v>
      </c>
      <c r="AT322" s="19">
        <v>64000000</v>
      </c>
    </row>
    <row r="323" spans="1:46" s="11" customFormat="1" ht="15" x14ac:dyDescent="0.25">
      <c r="A323" s="16" t="s">
        <v>2044</v>
      </c>
      <c r="B323" s="17" t="s">
        <v>848</v>
      </c>
      <c r="C323" s="15" t="s">
        <v>849</v>
      </c>
      <c r="D323" s="15" t="s">
        <v>850</v>
      </c>
      <c r="E323" s="14">
        <v>45</v>
      </c>
      <c r="F323" s="15" t="s">
        <v>330</v>
      </c>
      <c r="G323" s="15">
        <v>4501</v>
      </c>
      <c r="H323" s="15" t="s">
        <v>347</v>
      </c>
      <c r="I323" s="14">
        <v>2</v>
      </c>
      <c r="J323" s="15" t="s">
        <v>899</v>
      </c>
      <c r="K323" s="15">
        <v>4501</v>
      </c>
      <c r="L323" s="15" t="s">
        <v>900</v>
      </c>
      <c r="M323" s="15">
        <v>110070004</v>
      </c>
      <c r="N323" s="15" t="s">
        <v>872</v>
      </c>
      <c r="O323" s="15">
        <v>3100</v>
      </c>
      <c r="P323" s="15">
        <v>1050</v>
      </c>
      <c r="Q323" s="15" t="s">
        <v>901</v>
      </c>
      <c r="R323" s="15" t="s">
        <v>902</v>
      </c>
      <c r="S323" s="15">
        <v>450106100</v>
      </c>
      <c r="T323" s="15" t="s">
        <v>902</v>
      </c>
      <c r="U323" s="15">
        <v>3100</v>
      </c>
      <c r="V323" s="15">
        <v>1050</v>
      </c>
      <c r="W323" s="13">
        <v>202500000041909</v>
      </c>
      <c r="X323" s="14" t="str">
        <f t="shared" si="6"/>
        <v>41909</v>
      </c>
      <c r="Y323" s="15" t="s">
        <v>903</v>
      </c>
      <c r="Z323" s="15">
        <v>2026</v>
      </c>
      <c r="AA323" s="15">
        <v>2026</v>
      </c>
      <c r="AB323" s="15">
        <v>1</v>
      </c>
      <c r="AC323" s="15">
        <v>1</v>
      </c>
      <c r="AD323" s="15">
        <v>4501061</v>
      </c>
      <c r="AE323" s="15" t="s">
        <v>904</v>
      </c>
      <c r="AF323" s="15">
        <v>450106100</v>
      </c>
      <c r="AG323" s="15" t="s">
        <v>902</v>
      </c>
      <c r="AH323" s="15">
        <v>3100</v>
      </c>
      <c r="AI323" s="18" t="s">
        <v>412</v>
      </c>
      <c r="AJ323" s="15" t="s">
        <v>909</v>
      </c>
      <c r="AK323" s="15" t="s">
        <v>112</v>
      </c>
      <c r="AL323" s="15" t="s">
        <v>435</v>
      </c>
      <c r="AM323" s="13">
        <v>121000</v>
      </c>
      <c r="AN323" s="15" t="s">
        <v>725</v>
      </c>
      <c r="AO323" s="15" t="s">
        <v>60</v>
      </c>
      <c r="AP323" s="15" t="str">
        <f>VLOOKUP(AO323,'[1]Conceptos por ambito'!B$11:C$3075,2,0)</f>
        <v xml:space="preserve">SERVICIOS PRESTADOS A LAS EMPRESAS Y SERVICIOS DE PRODUCCION </v>
      </c>
      <c r="AQ323" s="15">
        <v>83590</v>
      </c>
      <c r="AR323" s="15" t="s">
        <v>906</v>
      </c>
      <c r="AS323" s="15" t="s">
        <v>1798</v>
      </c>
      <c r="AT323" s="19">
        <v>132000000</v>
      </c>
    </row>
    <row r="324" spans="1:46" s="11" customFormat="1" ht="15" x14ac:dyDescent="0.25">
      <c r="A324" s="16" t="s">
        <v>2044</v>
      </c>
      <c r="B324" s="17" t="s">
        <v>848</v>
      </c>
      <c r="C324" s="15" t="s">
        <v>849</v>
      </c>
      <c r="D324" s="15" t="s">
        <v>850</v>
      </c>
      <c r="E324" s="14">
        <v>45</v>
      </c>
      <c r="F324" s="15" t="s">
        <v>330</v>
      </c>
      <c r="G324" s="15">
        <v>4501</v>
      </c>
      <c r="H324" s="15" t="s">
        <v>347</v>
      </c>
      <c r="I324" s="14">
        <v>2</v>
      </c>
      <c r="J324" s="15" t="s">
        <v>899</v>
      </c>
      <c r="K324" s="15">
        <v>4501</v>
      </c>
      <c r="L324" s="15" t="s">
        <v>900</v>
      </c>
      <c r="M324" s="15">
        <v>110070004</v>
      </c>
      <c r="N324" s="15" t="s">
        <v>872</v>
      </c>
      <c r="O324" s="15">
        <v>5200</v>
      </c>
      <c r="P324" s="15">
        <v>1300</v>
      </c>
      <c r="Q324" s="15" t="s">
        <v>910</v>
      </c>
      <c r="R324" s="15" t="s">
        <v>351</v>
      </c>
      <c r="S324" s="15">
        <v>450104900</v>
      </c>
      <c r="T324" s="15" t="s">
        <v>351</v>
      </c>
      <c r="U324" s="15">
        <v>5200</v>
      </c>
      <c r="V324" s="15">
        <v>1300</v>
      </c>
      <c r="W324" s="13">
        <v>202500000041909</v>
      </c>
      <c r="X324" s="14" t="str">
        <f t="shared" si="6"/>
        <v>41909</v>
      </c>
      <c r="Y324" s="15" t="s">
        <v>903</v>
      </c>
      <c r="Z324" s="15">
        <v>2026</v>
      </c>
      <c r="AA324" s="15">
        <v>2026</v>
      </c>
      <c r="AB324" s="15">
        <v>1</v>
      </c>
      <c r="AC324" s="15">
        <v>1</v>
      </c>
      <c r="AD324" s="15">
        <v>4501049</v>
      </c>
      <c r="AE324" s="15" t="s">
        <v>911</v>
      </c>
      <c r="AF324" s="15">
        <v>450104900</v>
      </c>
      <c r="AG324" s="15" t="s">
        <v>351</v>
      </c>
      <c r="AH324" s="15">
        <v>5200</v>
      </c>
      <c r="AI324" s="18" t="s">
        <v>414</v>
      </c>
      <c r="AJ324" s="15" t="s">
        <v>912</v>
      </c>
      <c r="AK324" s="15" t="s">
        <v>862</v>
      </c>
      <c r="AL324" s="15" t="s">
        <v>435</v>
      </c>
      <c r="AM324" s="13">
        <v>121000</v>
      </c>
      <c r="AN324" s="15" t="s">
        <v>725</v>
      </c>
      <c r="AO324" s="15" t="s">
        <v>60</v>
      </c>
      <c r="AP324" s="15" t="str">
        <f>VLOOKUP(AO324,'[1]Conceptos por ambito'!B$11:C$3075,2,0)</f>
        <v xml:space="preserve">SERVICIOS PRESTADOS A LAS EMPRESAS Y SERVICIOS DE PRODUCCION </v>
      </c>
      <c r="AQ324" s="15">
        <v>97990</v>
      </c>
      <c r="AR324" s="15" t="s">
        <v>1470</v>
      </c>
      <c r="AS324" s="15" t="s">
        <v>1799</v>
      </c>
      <c r="AT324" s="19">
        <v>25000000</v>
      </c>
    </row>
    <row r="325" spans="1:46" s="11" customFormat="1" ht="15" x14ac:dyDescent="0.25">
      <c r="A325" s="16" t="s">
        <v>2044</v>
      </c>
      <c r="B325" s="17" t="s">
        <v>848</v>
      </c>
      <c r="C325" s="15" t="s">
        <v>849</v>
      </c>
      <c r="D325" s="15" t="s">
        <v>850</v>
      </c>
      <c r="E325" s="14">
        <v>45</v>
      </c>
      <c r="F325" s="15" t="s">
        <v>330</v>
      </c>
      <c r="G325" s="15">
        <v>4501</v>
      </c>
      <c r="H325" s="15" t="s">
        <v>347</v>
      </c>
      <c r="I325" s="14">
        <v>2</v>
      </c>
      <c r="J325" s="15" t="s">
        <v>899</v>
      </c>
      <c r="K325" s="15">
        <v>4501</v>
      </c>
      <c r="L325" s="15" t="s">
        <v>900</v>
      </c>
      <c r="M325" s="15">
        <v>110070004</v>
      </c>
      <c r="N325" s="15" t="s">
        <v>872</v>
      </c>
      <c r="O325" s="15">
        <v>5200</v>
      </c>
      <c r="P325" s="15">
        <v>1300</v>
      </c>
      <c r="Q325" s="15" t="s">
        <v>910</v>
      </c>
      <c r="R325" s="15" t="s">
        <v>351</v>
      </c>
      <c r="S325" s="15">
        <v>450104900</v>
      </c>
      <c r="T325" s="15" t="s">
        <v>351</v>
      </c>
      <c r="U325" s="15">
        <v>5200</v>
      </c>
      <c r="V325" s="15">
        <v>1300</v>
      </c>
      <c r="W325" s="13">
        <v>202500000041909</v>
      </c>
      <c r="X325" s="14" t="str">
        <f t="shared" si="6"/>
        <v>41909</v>
      </c>
      <c r="Y325" s="15" t="s">
        <v>903</v>
      </c>
      <c r="Z325" s="15">
        <v>2026</v>
      </c>
      <c r="AA325" s="15">
        <v>2026</v>
      </c>
      <c r="AB325" s="15">
        <v>1</v>
      </c>
      <c r="AC325" s="15">
        <v>1</v>
      </c>
      <c r="AD325" s="15">
        <v>4501049</v>
      </c>
      <c r="AE325" s="15" t="s">
        <v>911</v>
      </c>
      <c r="AF325" s="15">
        <v>450104900</v>
      </c>
      <c r="AG325" s="15" t="s">
        <v>351</v>
      </c>
      <c r="AH325" s="15">
        <v>5200</v>
      </c>
      <c r="AI325" s="18" t="s">
        <v>416</v>
      </c>
      <c r="AJ325" s="15" t="s">
        <v>913</v>
      </c>
      <c r="AK325" s="15" t="s">
        <v>112</v>
      </c>
      <c r="AL325" s="15" t="s">
        <v>435</v>
      </c>
      <c r="AM325" s="13">
        <v>121000</v>
      </c>
      <c r="AN325" s="15" t="s">
        <v>725</v>
      </c>
      <c r="AO325" s="15" t="s">
        <v>60</v>
      </c>
      <c r="AP325" s="15" t="str">
        <f>VLOOKUP(AO325,'[1]Conceptos por ambito'!B$11:C$3075,2,0)</f>
        <v xml:space="preserve">SERVICIOS PRESTADOS A LAS EMPRESAS Y SERVICIOS DE PRODUCCION </v>
      </c>
      <c r="AQ325" s="15">
        <v>97990</v>
      </c>
      <c r="AR325" s="15" t="s">
        <v>1470</v>
      </c>
      <c r="AS325" s="15" t="s">
        <v>1800</v>
      </c>
      <c r="AT325" s="19">
        <v>78000000</v>
      </c>
    </row>
    <row r="326" spans="1:46" s="11" customFormat="1" ht="15" x14ac:dyDescent="0.25">
      <c r="A326" s="16" t="s">
        <v>2044</v>
      </c>
      <c r="B326" s="17" t="s">
        <v>848</v>
      </c>
      <c r="C326" s="15" t="s">
        <v>849</v>
      </c>
      <c r="D326" s="15" t="s">
        <v>850</v>
      </c>
      <c r="E326" s="14">
        <v>45</v>
      </c>
      <c r="F326" s="15" t="s">
        <v>330</v>
      </c>
      <c r="G326" s="15">
        <v>4501</v>
      </c>
      <c r="H326" s="15" t="s">
        <v>347</v>
      </c>
      <c r="I326" s="14">
        <v>2</v>
      </c>
      <c r="J326" s="15" t="s">
        <v>899</v>
      </c>
      <c r="K326" s="15">
        <v>4501</v>
      </c>
      <c r="L326" s="15" t="s">
        <v>900</v>
      </c>
      <c r="M326" s="15">
        <v>110070004</v>
      </c>
      <c r="N326" s="15" t="s">
        <v>872</v>
      </c>
      <c r="O326" s="15">
        <v>1</v>
      </c>
      <c r="P326" s="15" t="s">
        <v>914</v>
      </c>
      <c r="Q326" s="15" t="s">
        <v>915</v>
      </c>
      <c r="R326" s="15" t="s">
        <v>916</v>
      </c>
      <c r="S326" s="15">
        <v>450106300</v>
      </c>
      <c r="T326" s="15" t="s">
        <v>916</v>
      </c>
      <c r="U326" s="15">
        <v>1</v>
      </c>
      <c r="V326" s="15" t="s">
        <v>914</v>
      </c>
      <c r="W326" s="13">
        <v>202500000041909</v>
      </c>
      <c r="X326" s="14" t="str">
        <f t="shared" si="6"/>
        <v>41909</v>
      </c>
      <c r="Y326" s="15" t="s">
        <v>903</v>
      </c>
      <c r="Z326" s="15">
        <v>2026</v>
      </c>
      <c r="AA326" s="15">
        <v>2026</v>
      </c>
      <c r="AB326" s="15">
        <v>1</v>
      </c>
      <c r="AC326" s="15">
        <v>1</v>
      </c>
      <c r="AD326" s="15">
        <v>4501063</v>
      </c>
      <c r="AE326" s="15" t="s">
        <v>917</v>
      </c>
      <c r="AF326" s="15">
        <v>450106300</v>
      </c>
      <c r="AG326" s="15" t="s">
        <v>916</v>
      </c>
      <c r="AH326" s="15">
        <v>1</v>
      </c>
      <c r="AI326" s="18" t="s">
        <v>321</v>
      </c>
      <c r="AJ326" s="15" t="s">
        <v>918</v>
      </c>
      <c r="AK326" s="15" t="s">
        <v>862</v>
      </c>
      <c r="AL326" s="15" t="s">
        <v>435</v>
      </c>
      <c r="AM326" s="13">
        <v>121000</v>
      </c>
      <c r="AN326" s="15" t="s">
        <v>725</v>
      </c>
      <c r="AO326" s="15" t="s">
        <v>60</v>
      </c>
      <c r="AP326" s="15" t="str">
        <f>VLOOKUP(AO326,'[1]Conceptos por ambito'!B$11:C$3075,2,0)</f>
        <v xml:space="preserve">SERVICIOS PRESTADOS A LAS EMPRESAS Y SERVICIOS DE PRODUCCION </v>
      </c>
      <c r="AQ326" s="15">
        <v>97990</v>
      </c>
      <c r="AR326" s="15" t="s">
        <v>1470</v>
      </c>
      <c r="AS326" s="15" t="s">
        <v>1801</v>
      </c>
      <c r="AT326" s="19">
        <v>20000000</v>
      </c>
    </row>
    <row r="327" spans="1:46" s="11" customFormat="1" ht="15" x14ac:dyDescent="0.25">
      <c r="A327" s="16" t="s">
        <v>2044</v>
      </c>
      <c r="B327" s="17" t="s">
        <v>848</v>
      </c>
      <c r="C327" s="15" t="s">
        <v>849</v>
      </c>
      <c r="D327" s="15" t="s">
        <v>850</v>
      </c>
      <c r="E327" s="14">
        <v>45</v>
      </c>
      <c r="F327" s="15" t="s">
        <v>330</v>
      </c>
      <c r="G327" s="15">
        <v>4501</v>
      </c>
      <c r="H327" s="15" t="s">
        <v>347</v>
      </c>
      <c r="I327" s="14">
        <v>2</v>
      </c>
      <c r="J327" s="15" t="s">
        <v>899</v>
      </c>
      <c r="K327" s="15">
        <v>4501</v>
      </c>
      <c r="L327" s="15" t="s">
        <v>900</v>
      </c>
      <c r="M327" s="15">
        <v>110070004</v>
      </c>
      <c r="N327" s="15" t="s">
        <v>872</v>
      </c>
      <c r="O327" s="15">
        <v>1</v>
      </c>
      <c r="P327" s="15" t="s">
        <v>914</v>
      </c>
      <c r="Q327" s="15" t="s">
        <v>915</v>
      </c>
      <c r="R327" s="15" t="s">
        <v>916</v>
      </c>
      <c r="S327" s="15">
        <v>450106300</v>
      </c>
      <c r="T327" s="15" t="s">
        <v>916</v>
      </c>
      <c r="U327" s="15">
        <v>1</v>
      </c>
      <c r="V327" s="15" t="s">
        <v>914</v>
      </c>
      <c r="W327" s="13">
        <v>202500000041909</v>
      </c>
      <c r="X327" s="14" t="str">
        <f t="shared" si="6"/>
        <v>41909</v>
      </c>
      <c r="Y327" s="15" t="s">
        <v>903</v>
      </c>
      <c r="Z327" s="15">
        <v>2026</v>
      </c>
      <c r="AA327" s="15">
        <v>2026</v>
      </c>
      <c r="AB327" s="15">
        <v>1</v>
      </c>
      <c r="AC327" s="15">
        <v>1</v>
      </c>
      <c r="AD327" s="15">
        <v>4501063</v>
      </c>
      <c r="AE327" s="15" t="s">
        <v>917</v>
      </c>
      <c r="AF327" s="15">
        <v>450106300</v>
      </c>
      <c r="AG327" s="15" t="s">
        <v>916</v>
      </c>
      <c r="AH327" s="15">
        <v>1</v>
      </c>
      <c r="AI327" s="18" t="s">
        <v>324</v>
      </c>
      <c r="AJ327" s="15" t="s">
        <v>919</v>
      </c>
      <c r="AK327" s="15" t="s">
        <v>112</v>
      </c>
      <c r="AL327" s="15" t="s">
        <v>435</v>
      </c>
      <c r="AM327" s="13">
        <v>121000</v>
      </c>
      <c r="AN327" s="15" t="s">
        <v>725</v>
      </c>
      <c r="AO327" s="15" t="s">
        <v>60</v>
      </c>
      <c r="AP327" s="15" t="str">
        <f>VLOOKUP(AO327,'[1]Conceptos por ambito'!B$11:C$3075,2,0)</f>
        <v xml:space="preserve">SERVICIOS PRESTADOS A LAS EMPRESAS Y SERVICIOS DE PRODUCCION </v>
      </c>
      <c r="AQ327" s="15">
        <v>97990</v>
      </c>
      <c r="AR327" s="15" t="s">
        <v>1470</v>
      </c>
      <c r="AS327" s="15" t="s">
        <v>1802</v>
      </c>
      <c r="AT327" s="19">
        <v>20000000</v>
      </c>
    </row>
    <row r="328" spans="1:46" s="11" customFormat="1" ht="15" x14ac:dyDescent="0.25">
      <c r="A328" s="16" t="s">
        <v>2044</v>
      </c>
      <c r="B328" s="17" t="s">
        <v>848</v>
      </c>
      <c r="C328" s="15" t="s">
        <v>849</v>
      </c>
      <c r="D328" s="15" t="s">
        <v>850</v>
      </c>
      <c r="E328" s="14">
        <v>45</v>
      </c>
      <c r="F328" s="15" t="s">
        <v>330</v>
      </c>
      <c r="G328" s="15">
        <v>4501</v>
      </c>
      <c r="H328" s="15" t="s">
        <v>347</v>
      </c>
      <c r="I328" s="14">
        <v>2</v>
      </c>
      <c r="J328" s="15" t="s">
        <v>899</v>
      </c>
      <c r="K328" s="15">
        <v>4501</v>
      </c>
      <c r="L328" s="15" t="s">
        <v>900</v>
      </c>
      <c r="M328" s="15">
        <v>110070004</v>
      </c>
      <c r="N328" s="15" t="s">
        <v>872</v>
      </c>
      <c r="O328" s="15">
        <v>1</v>
      </c>
      <c r="P328" s="15" t="s">
        <v>914</v>
      </c>
      <c r="Q328" s="15" t="s">
        <v>915</v>
      </c>
      <c r="R328" s="15" t="s">
        <v>916</v>
      </c>
      <c r="S328" s="15">
        <v>450106300</v>
      </c>
      <c r="T328" s="15" t="s">
        <v>916</v>
      </c>
      <c r="U328" s="15">
        <v>1</v>
      </c>
      <c r="V328" s="15" t="s">
        <v>914</v>
      </c>
      <c r="W328" s="13">
        <v>202500000041909</v>
      </c>
      <c r="X328" s="14" t="str">
        <f t="shared" si="6"/>
        <v>41909</v>
      </c>
      <c r="Y328" s="15" t="s">
        <v>903</v>
      </c>
      <c r="Z328" s="15">
        <v>2026</v>
      </c>
      <c r="AA328" s="15">
        <v>2026</v>
      </c>
      <c r="AB328" s="15">
        <v>1</v>
      </c>
      <c r="AC328" s="15">
        <v>1</v>
      </c>
      <c r="AD328" s="15">
        <v>4501063</v>
      </c>
      <c r="AE328" s="15" t="s">
        <v>917</v>
      </c>
      <c r="AF328" s="15">
        <v>450106300</v>
      </c>
      <c r="AG328" s="15" t="s">
        <v>916</v>
      </c>
      <c r="AH328" s="15">
        <v>1</v>
      </c>
      <c r="AI328" s="18" t="s">
        <v>394</v>
      </c>
      <c r="AJ328" s="15" t="s">
        <v>920</v>
      </c>
      <c r="AK328" s="15" t="s">
        <v>862</v>
      </c>
      <c r="AL328" s="15" t="s">
        <v>435</v>
      </c>
      <c r="AM328" s="13">
        <v>121000</v>
      </c>
      <c r="AN328" s="15" t="s">
        <v>725</v>
      </c>
      <c r="AO328" s="15" t="s">
        <v>60</v>
      </c>
      <c r="AP328" s="15" t="str">
        <f>VLOOKUP(AO328,'[1]Conceptos por ambito'!B$11:C$3075,2,0)</f>
        <v xml:space="preserve">SERVICIOS PRESTADOS A LAS EMPRESAS Y SERVICIOS DE PRODUCCION </v>
      </c>
      <c r="AQ328" s="15">
        <v>97990</v>
      </c>
      <c r="AR328" s="15" t="s">
        <v>1470</v>
      </c>
      <c r="AS328" s="15" t="s">
        <v>1803</v>
      </c>
      <c r="AT328" s="19">
        <v>53000000</v>
      </c>
    </row>
    <row r="329" spans="1:46" s="11" customFormat="1" ht="15" x14ac:dyDescent="0.25">
      <c r="A329" s="16" t="s">
        <v>2045</v>
      </c>
      <c r="B329" s="17" t="s">
        <v>921</v>
      </c>
      <c r="C329" s="15" t="s">
        <v>922</v>
      </c>
      <c r="D329" s="15" t="s">
        <v>923</v>
      </c>
      <c r="E329" s="14">
        <v>41</v>
      </c>
      <c r="F329" s="15" t="s">
        <v>924</v>
      </c>
      <c r="G329" s="15">
        <v>4103</v>
      </c>
      <c r="H329" s="15" t="s">
        <v>925</v>
      </c>
      <c r="I329" s="14" t="s">
        <v>324</v>
      </c>
      <c r="J329" s="15" t="s">
        <v>68</v>
      </c>
      <c r="K329" s="15">
        <v>4103</v>
      </c>
      <c r="L329" s="15" t="s">
        <v>926</v>
      </c>
      <c r="M329" s="15">
        <v>60020023</v>
      </c>
      <c r="N329" s="15" t="s">
        <v>927</v>
      </c>
      <c r="O329" s="15">
        <v>100</v>
      </c>
      <c r="P329" s="15">
        <v>100</v>
      </c>
      <c r="Q329" s="15" t="s">
        <v>928</v>
      </c>
      <c r="R329" s="15" t="s">
        <v>929</v>
      </c>
      <c r="S329" s="15">
        <v>410305201</v>
      </c>
      <c r="T329" s="15" t="s">
        <v>930</v>
      </c>
      <c r="U329" s="15">
        <v>900</v>
      </c>
      <c r="V329" s="15">
        <v>225</v>
      </c>
      <c r="W329" s="13">
        <v>202500000042141</v>
      </c>
      <c r="X329" s="14" t="str">
        <f t="shared" si="6"/>
        <v>42141</v>
      </c>
      <c r="Y329" s="15" t="s">
        <v>931</v>
      </c>
      <c r="Z329" s="15">
        <v>2026</v>
      </c>
      <c r="AA329" s="15">
        <v>2026</v>
      </c>
      <c r="AB329" s="15">
        <v>1</v>
      </c>
      <c r="AC329" s="15">
        <v>1</v>
      </c>
      <c r="AD329" s="15">
        <v>4103052</v>
      </c>
      <c r="AE329" s="15" t="s">
        <v>929</v>
      </c>
      <c r="AF329" s="15">
        <v>410305201</v>
      </c>
      <c r="AG329" s="15" t="s">
        <v>930</v>
      </c>
      <c r="AH329" s="15">
        <v>225</v>
      </c>
      <c r="AI329" s="18" t="s">
        <v>321</v>
      </c>
      <c r="AJ329" s="15" t="s">
        <v>932</v>
      </c>
      <c r="AK329" s="15" t="s">
        <v>519</v>
      </c>
      <c r="AL329" s="15" t="s">
        <v>435</v>
      </c>
      <c r="AM329" s="13">
        <v>121000</v>
      </c>
      <c r="AN329" s="15" t="s">
        <v>725</v>
      </c>
      <c r="AO329" s="15" t="s">
        <v>60</v>
      </c>
      <c r="AP329" s="15" t="str">
        <f>VLOOKUP(AO329,'[1]Conceptos por ambito'!B$11:C$3075,2,0)</f>
        <v xml:space="preserve">SERVICIOS PRESTADOS A LAS EMPRESAS Y SERVICIOS DE PRODUCCION </v>
      </c>
      <c r="AQ329" s="15">
        <v>91119</v>
      </c>
      <c r="AR329" s="15" t="s">
        <v>340</v>
      </c>
      <c r="AS329" s="15" t="s">
        <v>1804</v>
      </c>
      <c r="AT329" s="19">
        <v>120000000</v>
      </c>
    </row>
    <row r="330" spans="1:46" s="11" customFormat="1" ht="15" x14ac:dyDescent="0.25">
      <c r="A330" s="16" t="s">
        <v>2045</v>
      </c>
      <c r="B330" s="17" t="s">
        <v>921</v>
      </c>
      <c r="C330" s="15" t="s">
        <v>922</v>
      </c>
      <c r="D330" s="15" t="s">
        <v>923</v>
      </c>
      <c r="E330" s="14">
        <v>41</v>
      </c>
      <c r="F330" s="15" t="s">
        <v>924</v>
      </c>
      <c r="G330" s="15">
        <v>4103</v>
      </c>
      <c r="H330" s="15" t="s">
        <v>925</v>
      </c>
      <c r="I330" s="14" t="s">
        <v>324</v>
      </c>
      <c r="J330" s="15" t="s">
        <v>68</v>
      </c>
      <c r="K330" s="15">
        <v>4103</v>
      </c>
      <c r="L330" s="15" t="s">
        <v>926</v>
      </c>
      <c r="M330" s="15">
        <v>60020023</v>
      </c>
      <c r="N330" s="15" t="s">
        <v>927</v>
      </c>
      <c r="O330" s="15">
        <v>100</v>
      </c>
      <c r="P330" s="15">
        <v>100</v>
      </c>
      <c r="Q330" s="15" t="s">
        <v>928</v>
      </c>
      <c r="R330" s="15" t="s">
        <v>929</v>
      </c>
      <c r="S330" s="15">
        <v>410305201</v>
      </c>
      <c r="T330" s="15" t="s">
        <v>930</v>
      </c>
      <c r="U330" s="15">
        <v>900</v>
      </c>
      <c r="V330" s="15">
        <v>225</v>
      </c>
      <c r="W330" s="13">
        <v>202500000042141</v>
      </c>
      <c r="X330" s="14" t="str">
        <f t="shared" si="6"/>
        <v>42141</v>
      </c>
      <c r="Y330" s="15" t="s">
        <v>931</v>
      </c>
      <c r="Z330" s="15">
        <v>2026</v>
      </c>
      <c r="AA330" s="15">
        <v>2026</v>
      </c>
      <c r="AB330" s="15">
        <v>1</v>
      </c>
      <c r="AC330" s="15">
        <v>1</v>
      </c>
      <c r="AD330" s="15">
        <v>4103052</v>
      </c>
      <c r="AE330" s="15" t="s">
        <v>929</v>
      </c>
      <c r="AF330" s="15">
        <v>410305201</v>
      </c>
      <c r="AG330" s="15" t="s">
        <v>930</v>
      </c>
      <c r="AH330" s="15">
        <v>225</v>
      </c>
      <c r="AI330" s="18" t="s">
        <v>321</v>
      </c>
      <c r="AJ330" s="15" t="s">
        <v>932</v>
      </c>
      <c r="AK330" s="15" t="s">
        <v>519</v>
      </c>
      <c r="AL330" s="15" t="s">
        <v>933</v>
      </c>
      <c r="AM330" s="13">
        <v>124303</v>
      </c>
      <c r="AN330" s="15" t="s">
        <v>933</v>
      </c>
      <c r="AO330" s="15" t="s">
        <v>60</v>
      </c>
      <c r="AP330" s="15" t="str">
        <f>VLOOKUP(AO330,'[1]Conceptos por ambito'!B$11:C$3075,2,0)</f>
        <v xml:space="preserve">SERVICIOS PRESTADOS A LAS EMPRESAS Y SERVICIOS DE PRODUCCION </v>
      </c>
      <c r="AQ330" s="15">
        <v>91119</v>
      </c>
      <c r="AR330" s="15" t="s">
        <v>340</v>
      </c>
      <c r="AS330" s="15" t="s">
        <v>1805</v>
      </c>
      <c r="AT330" s="19">
        <v>60000000</v>
      </c>
    </row>
    <row r="331" spans="1:46" s="11" customFormat="1" ht="15" x14ac:dyDescent="0.25">
      <c r="A331" s="16" t="s">
        <v>2045</v>
      </c>
      <c r="B331" s="17" t="s">
        <v>921</v>
      </c>
      <c r="C331" s="15" t="s">
        <v>922</v>
      </c>
      <c r="D331" s="15" t="s">
        <v>923</v>
      </c>
      <c r="E331" s="14">
        <v>41</v>
      </c>
      <c r="F331" s="15" t="s">
        <v>924</v>
      </c>
      <c r="G331" s="15">
        <v>4103</v>
      </c>
      <c r="H331" s="15" t="s">
        <v>925</v>
      </c>
      <c r="I331" s="14" t="s">
        <v>324</v>
      </c>
      <c r="J331" s="15" t="s">
        <v>68</v>
      </c>
      <c r="K331" s="15">
        <v>4103</v>
      </c>
      <c r="L331" s="15" t="s">
        <v>926</v>
      </c>
      <c r="M331" s="15">
        <v>60020023</v>
      </c>
      <c r="N331" s="15" t="s">
        <v>927</v>
      </c>
      <c r="O331" s="15">
        <v>100</v>
      </c>
      <c r="P331" s="15">
        <v>100</v>
      </c>
      <c r="Q331" s="15" t="s">
        <v>928</v>
      </c>
      <c r="R331" s="15" t="s">
        <v>929</v>
      </c>
      <c r="S331" s="15">
        <v>410305201</v>
      </c>
      <c r="T331" s="15" t="s">
        <v>930</v>
      </c>
      <c r="U331" s="15">
        <v>900</v>
      </c>
      <c r="V331" s="15">
        <v>225</v>
      </c>
      <c r="W331" s="13">
        <v>202500000042141</v>
      </c>
      <c r="X331" s="14" t="str">
        <f t="shared" si="6"/>
        <v>42141</v>
      </c>
      <c r="Y331" s="15" t="s">
        <v>931</v>
      </c>
      <c r="Z331" s="15">
        <v>2026</v>
      </c>
      <c r="AA331" s="15">
        <v>2026</v>
      </c>
      <c r="AB331" s="15">
        <v>1</v>
      </c>
      <c r="AC331" s="15">
        <v>1</v>
      </c>
      <c r="AD331" s="15">
        <v>4103052</v>
      </c>
      <c r="AE331" s="15" t="s">
        <v>929</v>
      </c>
      <c r="AF331" s="15">
        <v>410305201</v>
      </c>
      <c r="AG331" s="15" t="s">
        <v>930</v>
      </c>
      <c r="AH331" s="15">
        <v>225</v>
      </c>
      <c r="AI331" s="18" t="s">
        <v>324</v>
      </c>
      <c r="AJ331" s="15" t="s">
        <v>934</v>
      </c>
      <c r="AK331" s="15" t="s">
        <v>326</v>
      </c>
      <c r="AL331" s="15" t="s">
        <v>435</v>
      </c>
      <c r="AM331" s="13">
        <v>121000</v>
      </c>
      <c r="AN331" s="15" t="s">
        <v>725</v>
      </c>
      <c r="AO331" s="15" t="s">
        <v>60</v>
      </c>
      <c r="AP331" s="15" t="str">
        <f>VLOOKUP(AO331,'[1]Conceptos por ambito'!B$11:C$3075,2,0)</f>
        <v xml:space="preserve">SERVICIOS PRESTADOS A LAS EMPRESAS Y SERVICIOS DE PRODUCCION </v>
      </c>
      <c r="AQ331" s="15">
        <v>91119</v>
      </c>
      <c r="AR331" s="15" t="s">
        <v>340</v>
      </c>
      <c r="AS331" s="15" t="s">
        <v>1806</v>
      </c>
      <c r="AT331" s="19">
        <v>20000000</v>
      </c>
    </row>
    <row r="332" spans="1:46" s="11" customFormat="1" ht="15" x14ac:dyDescent="0.25">
      <c r="A332" s="16" t="s">
        <v>2045</v>
      </c>
      <c r="B332" s="17" t="s">
        <v>921</v>
      </c>
      <c r="C332" s="15" t="s">
        <v>922</v>
      </c>
      <c r="D332" s="15" t="s">
        <v>923</v>
      </c>
      <c r="E332" s="14">
        <v>41</v>
      </c>
      <c r="F332" s="15" t="s">
        <v>924</v>
      </c>
      <c r="G332" s="15">
        <v>4101</v>
      </c>
      <c r="H332" s="15" t="s">
        <v>935</v>
      </c>
      <c r="I332" s="14" t="s">
        <v>324</v>
      </c>
      <c r="J332" s="15" t="s">
        <v>68</v>
      </c>
      <c r="K332" s="15">
        <v>4101</v>
      </c>
      <c r="L332" s="15" t="s">
        <v>936</v>
      </c>
      <c r="M332" s="15">
        <v>260020011</v>
      </c>
      <c r="N332" s="15" t="s">
        <v>937</v>
      </c>
      <c r="O332" s="15">
        <v>13000</v>
      </c>
      <c r="P332" s="15">
        <v>13000</v>
      </c>
      <c r="Q332" s="15" t="s">
        <v>938</v>
      </c>
      <c r="R332" s="15" t="s">
        <v>939</v>
      </c>
      <c r="S332" s="15">
        <v>410102306</v>
      </c>
      <c r="T332" s="15" t="s">
        <v>940</v>
      </c>
      <c r="U332" s="15">
        <v>11500</v>
      </c>
      <c r="V332" s="15">
        <v>2900</v>
      </c>
      <c r="W332" s="13">
        <v>202500000042140</v>
      </c>
      <c r="X332" s="14" t="str">
        <f t="shared" si="6"/>
        <v>42140</v>
      </c>
      <c r="Y332" s="15" t="s">
        <v>941</v>
      </c>
      <c r="Z332" s="15">
        <v>2026</v>
      </c>
      <c r="AA332" s="15">
        <v>2026</v>
      </c>
      <c r="AB332" s="15">
        <v>1</v>
      </c>
      <c r="AC332" s="15">
        <v>2</v>
      </c>
      <c r="AD332" s="15">
        <v>4101023</v>
      </c>
      <c r="AE332" s="15" t="s">
        <v>939</v>
      </c>
      <c r="AF332" s="15">
        <v>410102306</v>
      </c>
      <c r="AG332" s="15" t="s">
        <v>940</v>
      </c>
      <c r="AH332" s="15">
        <v>2900</v>
      </c>
      <c r="AI332" s="18" t="s">
        <v>321</v>
      </c>
      <c r="AJ332" s="15" t="s">
        <v>942</v>
      </c>
      <c r="AK332" s="15" t="s">
        <v>519</v>
      </c>
      <c r="AL332" s="15" t="s">
        <v>435</v>
      </c>
      <c r="AM332" s="13">
        <v>121000</v>
      </c>
      <c r="AN332" s="15" t="s">
        <v>725</v>
      </c>
      <c r="AO332" s="15" t="s">
        <v>60</v>
      </c>
      <c r="AP332" s="15" t="str">
        <f>VLOOKUP(AO332,'[1]Conceptos por ambito'!B$11:C$3075,2,0)</f>
        <v xml:space="preserve">SERVICIOS PRESTADOS A LAS EMPRESAS Y SERVICIOS DE PRODUCCION </v>
      </c>
      <c r="AQ332" s="15">
        <v>91119</v>
      </c>
      <c r="AR332" s="15" t="s">
        <v>340</v>
      </c>
      <c r="AS332" s="15" t="s">
        <v>1807</v>
      </c>
      <c r="AT332" s="19">
        <v>60000000</v>
      </c>
    </row>
    <row r="333" spans="1:46" s="11" customFormat="1" ht="15" x14ac:dyDescent="0.25">
      <c r="A333" s="16" t="s">
        <v>2045</v>
      </c>
      <c r="B333" s="17" t="s">
        <v>921</v>
      </c>
      <c r="C333" s="15" t="s">
        <v>922</v>
      </c>
      <c r="D333" s="15" t="s">
        <v>923</v>
      </c>
      <c r="E333" s="14">
        <v>41</v>
      </c>
      <c r="F333" s="15" t="s">
        <v>924</v>
      </c>
      <c r="G333" s="15">
        <v>4101</v>
      </c>
      <c r="H333" s="15" t="s">
        <v>935</v>
      </c>
      <c r="I333" s="14" t="s">
        <v>324</v>
      </c>
      <c r="J333" s="15" t="s">
        <v>68</v>
      </c>
      <c r="K333" s="15">
        <v>4101</v>
      </c>
      <c r="L333" s="15" t="s">
        <v>936</v>
      </c>
      <c r="M333" s="15">
        <v>260020011</v>
      </c>
      <c r="N333" s="15" t="s">
        <v>937</v>
      </c>
      <c r="O333" s="15">
        <v>13000</v>
      </c>
      <c r="P333" s="15">
        <v>13000</v>
      </c>
      <c r="Q333" s="15" t="s">
        <v>938</v>
      </c>
      <c r="R333" s="15" t="s">
        <v>939</v>
      </c>
      <c r="S333" s="15">
        <v>410102306</v>
      </c>
      <c r="T333" s="15" t="s">
        <v>940</v>
      </c>
      <c r="U333" s="15">
        <v>11500</v>
      </c>
      <c r="V333" s="15">
        <v>2900</v>
      </c>
      <c r="W333" s="13">
        <v>202500000042140</v>
      </c>
      <c r="X333" s="14" t="str">
        <f t="shared" si="6"/>
        <v>42140</v>
      </c>
      <c r="Y333" s="15" t="s">
        <v>941</v>
      </c>
      <c r="Z333" s="15">
        <v>2026</v>
      </c>
      <c r="AA333" s="15">
        <v>2026</v>
      </c>
      <c r="AB333" s="15">
        <v>1</v>
      </c>
      <c r="AC333" s="15">
        <v>2</v>
      </c>
      <c r="AD333" s="15">
        <v>4101023</v>
      </c>
      <c r="AE333" s="15" t="s">
        <v>939</v>
      </c>
      <c r="AF333" s="15">
        <v>410102306</v>
      </c>
      <c r="AG333" s="15" t="s">
        <v>940</v>
      </c>
      <c r="AH333" s="15">
        <v>2900</v>
      </c>
      <c r="AI333" s="18" t="s">
        <v>324</v>
      </c>
      <c r="AJ333" s="15" t="s">
        <v>943</v>
      </c>
      <c r="AK333" s="15" t="s">
        <v>326</v>
      </c>
      <c r="AL333" s="15" t="s">
        <v>933</v>
      </c>
      <c r="AM333" s="13">
        <v>124303</v>
      </c>
      <c r="AN333" s="15" t="s">
        <v>933</v>
      </c>
      <c r="AO333" s="15" t="s">
        <v>60</v>
      </c>
      <c r="AP333" s="15" t="str">
        <f>VLOOKUP(AO333,'[1]Conceptos por ambito'!B$11:C$3075,2,0)</f>
        <v xml:space="preserve">SERVICIOS PRESTADOS A LAS EMPRESAS Y SERVICIOS DE PRODUCCION </v>
      </c>
      <c r="AQ333" s="15">
        <v>91119</v>
      </c>
      <c r="AR333" s="15" t="s">
        <v>340</v>
      </c>
      <c r="AS333" s="15" t="s">
        <v>1808</v>
      </c>
      <c r="AT333" s="19">
        <v>87000000</v>
      </c>
    </row>
    <row r="334" spans="1:46" s="11" customFormat="1" ht="15" x14ac:dyDescent="0.25">
      <c r="A334" s="16" t="s">
        <v>2045</v>
      </c>
      <c r="B334" s="17" t="s">
        <v>921</v>
      </c>
      <c r="C334" s="15" t="s">
        <v>922</v>
      </c>
      <c r="D334" s="15" t="s">
        <v>923</v>
      </c>
      <c r="E334" s="14">
        <v>41</v>
      </c>
      <c r="F334" s="15" t="s">
        <v>924</v>
      </c>
      <c r="G334" s="15">
        <v>4101</v>
      </c>
      <c r="H334" s="15" t="s">
        <v>935</v>
      </c>
      <c r="I334" s="14" t="s">
        <v>324</v>
      </c>
      <c r="J334" s="15" t="s">
        <v>68</v>
      </c>
      <c r="K334" s="15">
        <v>4101</v>
      </c>
      <c r="L334" s="15" t="s">
        <v>936</v>
      </c>
      <c r="M334" s="15">
        <v>260020011</v>
      </c>
      <c r="N334" s="15" t="s">
        <v>937</v>
      </c>
      <c r="O334" s="15">
        <v>13000</v>
      </c>
      <c r="P334" s="15">
        <v>13000</v>
      </c>
      <c r="Q334" s="15" t="s">
        <v>944</v>
      </c>
      <c r="R334" s="15" t="s">
        <v>945</v>
      </c>
      <c r="S334" s="15">
        <v>410109900</v>
      </c>
      <c r="T334" s="15" t="s">
        <v>946</v>
      </c>
      <c r="U334" s="15">
        <v>375</v>
      </c>
      <c r="V334" s="15">
        <v>41</v>
      </c>
      <c r="W334" s="13">
        <v>202500000042140</v>
      </c>
      <c r="X334" s="14" t="str">
        <f t="shared" si="6"/>
        <v>42140</v>
      </c>
      <c r="Y334" s="15" t="s">
        <v>941</v>
      </c>
      <c r="Z334" s="15">
        <v>2026</v>
      </c>
      <c r="AA334" s="15">
        <v>2026</v>
      </c>
      <c r="AB334" s="15">
        <v>1</v>
      </c>
      <c r="AC334" s="15">
        <v>3</v>
      </c>
      <c r="AD334" s="15">
        <v>4101099</v>
      </c>
      <c r="AE334" s="15" t="s">
        <v>945</v>
      </c>
      <c r="AF334" s="15">
        <v>410109900</v>
      </c>
      <c r="AG334" s="15" t="s">
        <v>946</v>
      </c>
      <c r="AH334" s="15">
        <v>41</v>
      </c>
      <c r="AI334" s="18" t="s">
        <v>394</v>
      </c>
      <c r="AJ334" s="15" t="s">
        <v>947</v>
      </c>
      <c r="AK334" s="15" t="s">
        <v>326</v>
      </c>
      <c r="AL334" s="15" t="s">
        <v>933</v>
      </c>
      <c r="AM334" s="13">
        <v>124303</v>
      </c>
      <c r="AN334" s="15" t="s">
        <v>933</v>
      </c>
      <c r="AO334" s="22" t="s">
        <v>290</v>
      </c>
      <c r="AP334" s="15" t="str">
        <f>VLOOKUP(AO334,'[1]Conceptos por ambito'!B$11:C$3075,2,0)</f>
        <v>COMERCIO Y DISTRIBUCION; ALOJAMIENTO; SERVICIOS DE SUMINISTRO DE COMIDAS Y BEBIDAS; SERVICIOS DE TRANSPORTE; Y SERVICIOS DE DISTRIBUCION DE ELECTRICIDAD, GAS Y AGUA</v>
      </c>
      <c r="AQ334" s="15">
        <v>91119</v>
      </c>
      <c r="AR334" s="15" t="s">
        <v>340</v>
      </c>
      <c r="AS334" s="15" t="s">
        <v>1809</v>
      </c>
      <c r="AT334" s="19">
        <v>40000000</v>
      </c>
    </row>
    <row r="335" spans="1:46" s="11" customFormat="1" ht="15" x14ac:dyDescent="0.25">
      <c r="A335" s="16" t="s">
        <v>2045</v>
      </c>
      <c r="B335" s="17" t="s">
        <v>921</v>
      </c>
      <c r="C335" s="15" t="s">
        <v>922</v>
      </c>
      <c r="D335" s="15" t="s">
        <v>923</v>
      </c>
      <c r="E335" s="14">
        <v>41</v>
      </c>
      <c r="F335" s="15" t="s">
        <v>924</v>
      </c>
      <c r="G335" s="15">
        <v>4101</v>
      </c>
      <c r="H335" s="15" t="s">
        <v>935</v>
      </c>
      <c r="I335" s="14" t="s">
        <v>324</v>
      </c>
      <c r="J335" s="15" t="s">
        <v>68</v>
      </c>
      <c r="K335" s="15">
        <v>4101</v>
      </c>
      <c r="L335" s="15" t="s">
        <v>936</v>
      </c>
      <c r="M335" s="15">
        <v>260020011</v>
      </c>
      <c r="N335" s="15" t="s">
        <v>937</v>
      </c>
      <c r="O335" s="15">
        <v>13000</v>
      </c>
      <c r="P335" s="15">
        <v>13000</v>
      </c>
      <c r="Q335" s="15" t="s">
        <v>944</v>
      </c>
      <c r="R335" s="15" t="s">
        <v>945</v>
      </c>
      <c r="S335" s="15">
        <v>410109900</v>
      </c>
      <c r="T335" s="15" t="s">
        <v>946</v>
      </c>
      <c r="U335" s="15">
        <v>375</v>
      </c>
      <c r="V335" s="15">
        <v>41</v>
      </c>
      <c r="W335" s="13">
        <v>202500000042140</v>
      </c>
      <c r="X335" s="14" t="str">
        <f t="shared" si="6"/>
        <v>42140</v>
      </c>
      <c r="Y335" s="15" t="s">
        <v>941</v>
      </c>
      <c r="Z335" s="15">
        <v>2026</v>
      </c>
      <c r="AA335" s="15">
        <v>2026</v>
      </c>
      <c r="AB335" s="15">
        <v>1</v>
      </c>
      <c r="AC335" s="15">
        <v>3</v>
      </c>
      <c r="AD335" s="15">
        <v>4101099</v>
      </c>
      <c r="AE335" s="15" t="s">
        <v>945</v>
      </c>
      <c r="AF335" s="15">
        <v>410109900</v>
      </c>
      <c r="AG335" s="15" t="s">
        <v>946</v>
      </c>
      <c r="AH335" s="15">
        <v>41</v>
      </c>
      <c r="AI335" s="18" t="s">
        <v>396</v>
      </c>
      <c r="AJ335" s="15" t="s">
        <v>948</v>
      </c>
      <c r="AK335" s="15" t="s">
        <v>326</v>
      </c>
      <c r="AL335" s="15" t="s">
        <v>933</v>
      </c>
      <c r="AM335" s="13">
        <v>124303</v>
      </c>
      <c r="AN335" s="15" t="s">
        <v>933</v>
      </c>
      <c r="AO335" s="22" t="s">
        <v>290</v>
      </c>
      <c r="AP335" s="15" t="str">
        <f>VLOOKUP(AO335,'[1]Conceptos por ambito'!B$11:C$3075,2,0)</f>
        <v>COMERCIO Y DISTRIBUCION; ALOJAMIENTO; SERVICIOS DE SUMINISTRO DE COMIDAS Y BEBIDAS; SERVICIOS DE TRANSPORTE; Y SERVICIOS DE DISTRIBUCION DE ELECTRICIDAD, GAS Y AGUA</v>
      </c>
      <c r="AQ335" s="15">
        <v>91119</v>
      </c>
      <c r="AR335" s="15" t="s">
        <v>340</v>
      </c>
      <c r="AS335" s="15" t="s">
        <v>1810</v>
      </c>
      <c r="AT335" s="19">
        <v>20000000</v>
      </c>
    </row>
    <row r="336" spans="1:46" s="11" customFormat="1" ht="15" x14ac:dyDescent="0.25">
      <c r="A336" s="16" t="s">
        <v>2045</v>
      </c>
      <c r="B336" s="17" t="s">
        <v>921</v>
      </c>
      <c r="C336" s="15" t="s">
        <v>922</v>
      </c>
      <c r="D336" s="15" t="s">
        <v>923</v>
      </c>
      <c r="E336" s="14">
        <v>41</v>
      </c>
      <c r="F336" s="15" t="s">
        <v>924</v>
      </c>
      <c r="G336" s="15">
        <v>4101</v>
      </c>
      <c r="H336" s="15" t="s">
        <v>935</v>
      </c>
      <c r="I336" s="14" t="s">
        <v>324</v>
      </c>
      <c r="J336" s="15" t="s">
        <v>68</v>
      </c>
      <c r="K336" s="15">
        <v>4101</v>
      </c>
      <c r="L336" s="15" t="s">
        <v>936</v>
      </c>
      <c r="M336" s="15">
        <v>260020011</v>
      </c>
      <c r="N336" s="15" t="s">
        <v>937</v>
      </c>
      <c r="O336" s="15">
        <v>13000</v>
      </c>
      <c r="P336" s="15">
        <v>13000</v>
      </c>
      <c r="Q336" s="15" t="s">
        <v>944</v>
      </c>
      <c r="R336" s="15" t="s">
        <v>945</v>
      </c>
      <c r="S336" s="15">
        <v>410109900</v>
      </c>
      <c r="T336" s="15" t="s">
        <v>946</v>
      </c>
      <c r="U336" s="15">
        <v>375</v>
      </c>
      <c r="V336" s="15">
        <v>41</v>
      </c>
      <c r="W336" s="13">
        <v>202500000042140</v>
      </c>
      <c r="X336" s="14" t="str">
        <f t="shared" si="6"/>
        <v>42140</v>
      </c>
      <c r="Y336" s="15" t="s">
        <v>941</v>
      </c>
      <c r="Z336" s="15">
        <v>2026</v>
      </c>
      <c r="AA336" s="15">
        <v>2026</v>
      </c>
      <c r="AB336" s="15">
        <v>1</v>
      </c>
      <c r="AC336" s="15">
        <v>3</v>
      </c>
      <c r="AD336" s="15">
        <v>4101099</v>
      </c>
      <c r="AE336" s="15" t="s">
        <v>945</v>
      </c>
      <c r="AF336" s="15">
        <v>410109900</v>
      </c>
      <c r="AG336" s="15" t="s">
        <v>946</v>
      </c>
      <c r="AH336" s="15">
        <v>41</v>
      </c>
      <c r="AI336" s="18" t="s">
        <v>398</v>
      </c>
      <c r="AJ336" s="15" t="s">
        <v>949</v>
      </c>
      <c r="AK336" s="15" t="s">
        <v>326</v>
      </c>
      <c r="AL336" s="15" t="s">
        <v>933</v>
      </c>
      <c r="AM336" s="13">
        <v>124303</v>
      </c>
      <c r="AN336" s="15" t="s">
        <v>933</v>
      </c>
      <c r="AO336" s="22" t="s">
        <v>290</v>
      </c>
      <c r="AP336" s="15" t="str">
        <f>VLOOKUP(AO336,'[1]Conceptos por ambito'!B$11:C$3075,2,0)</f>
        <v>COMERCIO Y DISTRIBUCION; ALOJAMIENTO; SERVICIOS DE SUMINISTRO DE COMIDAS Y BEBIDAS; SERVICIOS DE TRANSPORTE; Y SERVICIOS DE DISTRIBUCION DE ELECTRICIDAD, GAS Y AGUA</v>
      </c>
      <c r="AQ336" s="15">
        <v>91119</v>
      </c>
      <c r="AR336" s="15" t="s">
        <v>340</v>
      </c>
      <c r="AS336" s="15" t="s">
        <v>1811</v>
      </c>
      <c r="AT336" s="19">
        <v>20000000</v>
      </c>
    </row>
    <row r="337" spans="1:46" s="11" customFormat="1" ht="15" x14ac:dyDescent="0.25">
      <c r="A337" s="16" t="s">
        <v>2045</v>
      </c>
      <c r="B337" s="17" t="s">
        <v>921</v>
      </c>
      <c r="C337" s="15" t="s">
        <v>922</v>
      </c>
      <c r="D337" s="15" t="s">
        <v>923</v>
      </c>
      <c r="E337" s="14">
        <v>41</v>
      </c>
      <c r="F337" s="15" t="s">
        <v>924</v>
      </c>
      <c r="G337" s="15">
        <v>4101</v>
      </c>
      <c r="H337" s="15" t="s">
        <v>935</v>
      </c>
      <c r="I337" s="14" t="s">
        <v>324</v>
      </c>
      <c r="J337" s="15" t="s">
        <v>68</v>
      </c>
      <c r="K337" s="15">
        <v>4101</v>
      </c>
      <c r="L337" s="15" t="s">
        <v>936</v>
      </c>
      <c r="M337" s="15">
        <v>260020011</v>
      </c>
      <c r="N337" s="15" t="s">
        <v>937</v>
      </c>
      <c r="O337" s="15">
        <v>13000</v>
      </c>
      <c r="P337" s="15">
        <v>13000</v>
      </c>
      <c r="Q337" s="15" t="s">
        <v>950</v>
      </c>
      <c r="R337" s="15" t="s">
        <v>951</v>
      </c>
      <c r="S337" s="15">
        <v>410103801</v>
      </c>
      <c r="T337" s="15" t="s">
        <v>952</v>
      </c>
      <c r="U337" s="15">
        <v>48</v>
      </c>
      <c r="V337" s="15">
        <v>12</v>
      </c>
      <c r="W337" s="13">
        <v>202500000042140</v>
      </c>
      <c r="X337" s="14" t="str">
        <f t="shared" si="6"/>
        <v>42140</v>
      </c>
      <c r="Y337" s="15" t="s">
        <v>941</v>
      </c>
      <c r="Z337" s="15">
        <v>2026</v>
      </c>
      <c r="AA337" s="15">
        <v>2026</v>
      </c>
      <c r="AB337" s="15">
        <v>1</v>
      </c>
      <c r="AC337" s="15">
        <v>4</v>
      </c>
      <c r="AD337" s="15">
        <v>4101038</v>
      </c>
      <c r="AE337" s="15" t="s">
        <v>951</v>
      </c>
      <c r="AF337" s="15">
        <v>410103801</v>
      </c>
      <c r="AG337" s="15" t="s">
        <v>952</v>
      </c>
      <c r="AH337" s="15">
        <v>12</v>
      </c>
      <c r="AI337" s="18" t="s">
        <v>410</v>
      </c>
      <c r="AJ337" s="15" t="s">
        <v>953</v>
      </c>
      <c r="AK337" s="15" t="s">
        <v>326</v>
      </c>
      <c r="AL337" s="15" t="s">
        <v>933</v>
      </c>
      <c r="AM337" s="13">
        <v>124303</v>
      </c>
      <c r="AN337" s="15" t="s">
        <v>933</v>
      </c>
      <c r="AO337" s="15" t="s">
        <v>60</v>
      </c>
      <c r="AP337" s="15" t="str">
        <f>VLOOKUP(AO337,'[1]Conceptos por ambito'!B$11:C$3075,2,0)</f>
        <v xml:space="preserve">SERVICIOS PRESTADOS A LAS EMPRESAS Y SERVICIOS DE PRODUCCION </v>
      </c>
      <c r="AQ337" s="15">
        <v>91119</v>
      </c>
      <c r="AR337" s="15" t="s">
        <v>340</v>
      </c>
      <c r="AS337" s="15" t="s">
        <v>1812</v>
      </c>
      <c r="AT337" s="19">
        <v>15400000</v>
      </c>
    </row>
    <row r="338" spans="1:46" s="11" customFormat="1" ht="15" x14ac:dyDescent="0.25">
      <c r="A338" s="16" t="s">
        <v>2045</v>
      </c>
      <c r="B338" s="17" t="s">
        <v>921</v>
      </c>
      <c r="C338" s="15" t="s">
        <v>922</v>
      </c>
      <c r="D338" s="15" t="s">
        <v>923</v>
      </c>
      <c r="E338" s="14">
        <v>41</v>
      </c>
      <c r="F338" s="15" t="s">
        <v>924</v>
      </c>
      <c r="G338" s="15">
        <v>4101</v>
      </c>
      <c r="H338" s="15" t="s">
        <v>935</v>
      </c>
      <c r="I338" s="14" t="s">
        <v>324</v>
      </c>
      <c r="J338" s="15" t="s">
        <v>68</v>
      </c>
      <c r="K338" s="15">
        <v>4101</v>
      </c>
      <c r="L338" s="15" t="s">
        <v>936</v>
      </c>
      <c r="M338" s="15">
        <v>260020011</v>
      </c>
      <c r="N338" s="15" t="s">
        <v>937</v>
      </c>
      <c r="O338" s="15">
        <v>13000</v>
      </c>
      <c r="P338" s="15">
        <v>13000</v>
      </c>
      <c r="Q338" s="15" t="s">
        <v>950</v>
      </c>
      <c r="R338" s="15" t="s">
        <v>951</v>
      </c>
      <c r="S338" s="15">
        <v>410103801</v>
      </c>
      <c r="T338" s="15" t="s">
        <v>952</v>
      </c>
      <c r="U338" s="15">
        <v>48</v>
      </c>
      <c r="V338" s="15">
        <v>12</v>
      </c>
      <c r="W338" s="13">
        <v>202500000042140</v>
      </c>
      <c r="X338" s="14" t="str">
        <f t="shared" si="6"/>
        <v>42140</v>
      </c>
      <c r="Y338" s="15" t="s">
        <v>941</v>
      </c>
      <c r="Z338" s="15">
        <v>2026</v>
      </c>
      <c r="AA338" s="15">
        <v>2026</v>
      </c>
      <c r="AB338" s="15">
        <v>1</v>
      </c>
      <c r="AC338" s="15">
        <v>4</v>
      </c>
      <c r="AD338" s="15">
        <v>4101038</v>
      </c>
      <c r="AE338" s="15" t="s">
        <v>951</v>
      </c>
      <c r="AF338" s="15">
        <v>410103801</v>
      </c>
      <c r="AG338" s="15" t="s">
        <v>952</v>
      </c>
      <c r="AH338" s="15">
        <v>12</v>
      </c>
      <c r="AI338" s="18" t="s">
        <v>412</v>
      </c>
      <c r="AJ338" s="15" t="s">
        <v>954</v>
      </c>
      <c r="AK338" s="15" t="s">
        <v>326</v>
      </c>
      <c r="AL338" s="15" t="s">
        <v>435</v>
      </c>
      <c r="AM338" s="13">
        <v>121000</v>
      </c>
      <c r="AN338" s="15" t="s">
        <v>725</v>
      </c>
      <c r="AO338" s="22" t="s">
        <v>1462</v>
      </c>
      <c r="AP338" s="15" t="str">
        <f>VLOOKUP(AO338,'[1]Conceptos por ambito'!B$11:C$3075,2,0)</f>
        <v>RECURSOS PARA LAS MESAS DE PARTICIPACION DE VICTIMAS</v>
      </c>
      <c r="AQ338" s="15">
        <v>91119</v>
      </c>
      <c r="AR338" s="15" t="s">
        <v>340</v>
      </c>
      <c r="AS338" s="15" t="s">
        <v>1813</v>
      </c>
      <c r="AT338" s="19">
        <v>15200000</v>
      </c>
    </row>
    <row r="339" spans="1:46" s="11" customFormat="1" ht="15" x14ac:dyDescent="0.25">
      <c r="A339" s="16" t="s">
        <v>2045</v>
      </c>
      <c r="B339" s="17" t="s">
        <v>921</v>
      </c>
      <c r="C339" s="15" t="s">
        <v>922</v>
      </c>
      <c r="D339" s="15" t="s">
        <v>923</v>
      </c>
      <c r="E339" s="14">
        <v>41</v>
      </c>
      <c r="F339" s="15" t="s">
        <v>924</v>
      </c>
      <c r="G339" s="15">
        <v>4101</v>
      </c>
      <c r="H339" s="15" t="s">
        <v>935</v>
      </c>
      <c r="I339" s="14" t="s">
        <v>324</v>
      </c>
      <c r="J339" s="15" t="s">
        <v>68</v>
      </c>
      <c r="K339" s="15">
        <v>4101</v>
      </c>
      <c r="L339" s="15" t="s">
        <v>936</v>
      </c>
      <c r="M339" s="15">
        <v>260020011</v>
      </c>
      <c r="N339" s="15" t="s">
        <v>937</v>
      </c>
      <c r="O339" s="15">
        <v>13000</v>
      </c>
      <c r="P339" s="15">
        <v>13000</v>
      </c>
      <c r="Q339" s="15" t="s">
        <v>955</v>
      </c>
      <c r="R339" s="15" t="s">
        <v>956</v>
      </c>
      <c r="S339" s="15">
        <v>410106300</v>
      </c>
      <c r="T339" s="15" t="s">
        <v>957</v>
      </c>
      <c r="U339" s="15">
        <v>4</v>
      </c>
      <c r="V339" s="15">
        <v>1</v>
      </c>
      <c r="W339" s="13">
        <v>202500000042140</v>
      </c>
      <c r="X339" s="14" t="str">
        <f t="shared" si="6"/>
        <v>42140</v>
      </c>
      <c r="Y339" s="15" t="s">
        <v>941</v>
      </c>
      <c r="Z339" s="15">
        <v>2026</v>
      </c>
      <c r="AA339" s="15">
        <v>2026</v>
      </c>
      <c r="AB339" s="15">
        <v>1</v>
      </c>
      <c r="AC339" s="15">
        <v>5</v>
      </c>
      <c r="AD339" s="15">
        <v>4101063</v>
      </c>
      <c r="AE339" s="15" t="s">
        <v>956</v>
      </c>
      <c r="AF339" s="15">
        <v>410106300</v>
      </c>
      <c r="AG339" s="15" t="s">
        <v>957</v>
      </c>
      <c r="AH339" s="15">
        <v>1</v>
      </c>
      <c r="AI339" s="18" t="s">
        <v>414</v>
      </c>
      <c r="AJ339" s="15" t="s">
        <v>958</v>
      </c>
      <c r="AK339" s="15" t="s">
        <v>326</v>
      </c>
      <c r="AL339" s="15" t="s">
        <v>435</v>
      </c>
      <c r="AM339" s="13">
        <v>121000</v>
      </c>
      <c r="AN339" s="15" t="s">
        <v>725</v>
      </c>
      <c r="AO339" s="15" t="s">
        <v>60</v>
      </c>
      <c r="AP339" s="15" t="str">
        <f>VLOOKUP(AO339,'[1]Conceptos por ambito'!B$11:C$3075,2,0)</f>
        <v xml:space="preserve">SERVICIOS PRESTADOS A LAS EMPRESAS Y SERVICIOS DE PRODUCCION </v>
      </c>
      <c r="AQ339" s="15">
        <v>91119</v>
      </c>
      <c r="AR339" s="15" t="s">
        <v>340</v>
      </c>
      <c r="AS339" s="15" t="s">
        <v>1814</v>
      </c>
      <c r="AT339" s="19">
        <v>1000000</v>
      </c>
    </row>
    <row r="340" spans="1:46" s="11" customFormat="1" ht="15" x14ac:dyDescent="0.25">
      <c r="A340" s="16" t="s">
        <v>2045</v>
      </c>
      <c r="B340" s="17" t="s">
        <v>921</v>
      </c>
      <c r="C340" s="15" t="s">
        <v>922</v>
      </c>
      <c r="D340" s="15" t="s">
        <v>923</v>
      </c>
      <c r="E340" s="14">
        <v>41</v>
      </c>
      <c r="F340" s="15" t="s">
        <v>924</v>
      </c>
      <c r="G340" s="15">
        <v>4101</v>
      </c>
      <c r="H340" s="15" t="s">
        <v>935</v>
      </c>
      <c r="I340" s="14" t="s">
        <v>394</v>
      </c>
      <c r="J340" s="15" t="s">
        <v>68</v>
      </c>
      <c r="K340" s="15">
        <v>4101</v>
      </c>
      <c r="L340" s="15" t="s">
        <v>936</v>
      </c>
      <c r="M340" s="15">
        <v>260020011</v>
      </c>
      <c r="N340" s="15" t="s">
        <v>937</v>
      </c>
      <c r="O340" s="15">
        <v>13000</v>
      </c>
      <c r="P340" s="15">
        <v>13000</v>
      </c>
      <c r="Q340" s="15" t="s">
        <v>955</v>
      </c>
      <c r="R340" s="15" t="s">
        <v>956</v>
      </c>
      <c r="S340" s="15">
        <v>410106300</v>
      </c>
      <c r="T340" s="15" t="s">
        <v>957</v>
      </c>
      <c r="U340" s="15">
        <v>4</v>
      </c>
      <c r="V340" s="15">
        <v>1</v>
      </c>
      <c r="W340" s="13">
        <v>202500000042140</v>
      </c>
      <c r="X340" s="14" t="str">
        <f t="shared" si="6"/>
        <v>42140</v>
      </c>
      <c r="Y340" s="15" t="s">
        <v>941</v>
      </c>
      <c r="Z340" s="15">
        <v>2026</v>
      </c>
      <c r="AA340" s="15">
        <v>2026</v>
      </c>
      <c r="AB340" s="15">
        <v>1</v>
      </c>
      <c r="AC340" s="15">
        <v>5</v>
      </c>
      <c r="AD340" s="15">
        <v>4101063</v>
      </c>
      <c r="AE340" s="15" t="s">
        <v>956</v>
      </c>
      <c r="AF340" s="15">
        <v>410106300</v>
      </c>
      <c r="AG340" s="15" t="s">
        <v>957</v>
      </c>
      <c r="AH340" s="15">
        <v>1</v>
      </c>
      <c r="AI340" s="18" t="s">
        <v>416</v>
      </c>
      <c r="AJ340" s="15" t="s">
        <v>959</v>
      </c>
      <c r="AK340" s="15" t="s">
        <v>326</v>
      </c>
      <c r="AL340" s="15" t="s">
        <v>435</v>
      </c>
      <c r="AM340" s="13">
        <v>121000</v>
      </c>
      <c r="AN340" s="15" t="s">
        <v>725</v>
      </c>
      <c r="AO340" s="15" t="s">
        <v>60</v>
      </c>
      <c r="AP340" s="15" t="str">
        <f>VLOOKUP(AO340,'[1]Conceptos por ambito'!B$11:C$3075,2,0)</f>
        <v xml:space="preserve">SERVICIOS PRESTADOS A LAS EMPRESAS Y SERVICIOS DE PRODUCCION </v>
      </c>
      <c r="AQ340" s="15">
        <v>91119</v>
      </c>
      <c r="AR340" s="15" t="s">
        <v>340</v>
      </c>
      <c r="AS340" s="15" t="s">
        <v>1815</v>
      </c>
      <c r="AT340" s="19">
        <v>1000000</v>
      </c>
    </row>
    <row r="341" spans="1:46" s="11" customFormat="1" ht="15" x14ac:dyDescent="0.25">
      <c r="A341" s="16" t="s">
        <v>2045</v>
      </c>
      <c r="B341" s="17" t="s">
        <v>921</v>
      </c>
      <c r="C341" s="15" t="s">
        <v>922</v>
      </c>
      <c r="D341" s="15" t="s">
        <v>923</v>
      </c>
      <c r="E341" s="14">
        <v>41</v>
      </c>
      <c r="F341" s="15" t="s">
        <v>924</v>
      </c>
      <c r="G341" s="15">
        <v>4101</v>
      </c>
      <c r="H341" s="15" t="s">
        <v>935</v>
      </c>
      <c r="I341" s="14" t="s">
        <v>324</v>
      </c>
      <c r="J341" s="15" t="s">
        <v>68</v>
      </c>
      <c r="K341" s="15">
        <v>4101</v>
      </c>
      <c r="L341" s="15" t="s">
        <v>936</v>
      </c>
      <c r="M341" s="15">
        <v>260020011</v>
      </c>
      <c r="N341" s="15" t="s">
        <v>937</v>
      </c>
      <c r="O341" s="15">
        <v>13000</v>
      </c>
      <c r="P341" s="15">
        <v>13000</v>
      </c>
      <c r="Q341" s="15" t="s">
        <v>960</v>
      </c>
      <c r="R341" s="15" t="s">
        <v>961</v>
      </c>
      <c r="S341" s="15">
        <v>410103100</v>
      </c>
      <c r="T341" s="15" t="s">
        <v>962</v>
      </c>
      <c r="U341" s="15">
        <v>4</v>
      </c>
      <c r="V341" s="15">
        <v>1</v>
      </c>
      <c r="W341" s="13">
        <v>202500000042140</v>
      </c>
      <c r="X341" s="14" t="str">
        <f t="shared" si="6"/>
        <v>42140</v>
      </c>
      <c r="Y341" s="15" t="s">
        <v>941</v>
      </c>
      <c r="Z341" s="15">
        <v>2026</v>
      </c>
      <c r="AA341" s="15">
        <v>2026</v>
      </c>
      <c r="AB341" s="15">
        <v>1</v>
      </c>
      <c r="AC341" s="15">
        <v>6</v>
      </c>
      <c r="AD341" s="15">
        <v>4101031</v>
      </c>
      <c r="AE341" s="15" t="s">
        <v>961</v>
      </c>
      <c r="AF341" s="15">
        <v>410103100</v>
      </c>
      <c r="AG341" s="15" t="s">
        <v>962</v>
      </c>
      <c r="AH341" s="15">
        <v>1</v>
      </c>
      <c r="AI341" s="15">
        <v>10</v>
      </c>
      <c r="AJ341" s="15" t="s">
        <v>963</v>
      </c>
      <c r="AK341" s="15" t="s">
        <v>326</v>
      </c>
      <c r="AL341" s="15" t="s">
        <v>933</v>
      </c>
      <c r="AM341" s="13">
        <v>124303</v>
      </c>
      <c r="AN341" s="15" t="s">
        <v>933</v>
      </c>
      <c r="AO341" s="22" t="s">
        <v>1462</v>
      </c>
      <c r="AP341" s="15" t="str">
        <f>VLOOKUP(AO341,'[1]Conceptos por ambito'!B$11:C$3075,2,0)</f>
        <v>RECURSOS PARA LAS MESAS DE PARTICIPACION DE VICTIMAS</v>
      </c>
      <c r="AQ341" s="15">
        <v>91119</v>
      </c>
      <c r="AR341" s="15" t="s">
        <v>340</v>
      </c>
      <c r="AS341" s="15" t="s">
        <v>1816</v>
      </c>
      <c r="AT341" s="19">
        <v>5000000</v>
      </c>
    </row>
    <row r="342" spans="1:46" s="11" customFormat="1" ht="15" x14ac:dyDescent="0.25">
      <c r="A342" s="16" t="s">
        <v>2045</v>
      </c>
      <c r="B342" s="17" t="s">
        <v>921</v>
      </c>
      <c r="C342" s="15" t="s">
        <v>922</v>
      </c>
      <c r="D342" s="15" t="s">
        <v>923</v>
      </c>
      <c r="E342" s="14">
        <v>41</v>
      </c>
      <c r="F342" s="15" t="s">
        <v>924</v>
      </c>
      <c r="G342" s="15">
        <v>4101</v>
      </c>
      <c r="H342" s="15" t="s">
        <v>935</v>
      </c>
      <c r="I342" s="14" t="s">
        <v>324</v>
      </c>
      <c r="J342" s="15" t="s">
        <v>68</v>
      </c>
      <c r="K342" s="15">
        <v>4101</v>
      </c>
      <c r="L342" s="15" t="s">
        <v>936</v>
      </c>
      <c r="M342" s="15">
        <v>260020011</v>
      </c>
      <c r="N342" s="15" t="s">
        <v>937</v>
      </c>
      <c r="O342" s="15">
        <v>13000</v>
      </c>
      <c r="P342" s="15">
        <v>13000</v>
      </c>
      <c r="Q342" s="15" t="s">
        <v>960</v>
      </c>
      <c r="R342" s="15" t="s">
        <v>961</v>
      </c>
      <c r="S342" s="15">
        <v>410103100</v>
      </c>
      <c r="T342" s="15" t="s">
        <v>962</v>
      </c>
      <c r="U342" s="15">
        <v>4</v>
      </c>
      <c r="V342" s="15">
        <v>1</v>
      </c>
      <c r="W342" s="13">
        <v>202500000042140</v>
      </c>
      <c r="X342" s="14" t="str">
        <f t="shared" si="6"/>
        <v>42140</v>
      </c>
      <c r="Y342" s="15" t="s">
        <v>941</v>
      </c>
      <c r="Z342" s="15">
        <v>2026</v>
      </c>
      <c r="AA342" s="15">
        <v>2026</v>
      </c>
      <c r="AB342" s="15">
        <v>1</v>
      </c>
      <c r="AC342" s="15">
        <v>6</v>
      </c>
      <c r="AD342" s="15">
        <v>4101031</v>
      </c>
      <c r="AE342" s="15" t="s">
        <v>961</v>
      </c>
      <c r="AF342" s="15">
        <v>410103100</v>
      </c>
      <c r="AG342" s="15" t="s">
        <v>962</v>
      </c>
      <c r="AH342" s="15">
        <v>1</v>
      </c>
      <c r="AI342" s="15">
        <v>11</v>
      </c>
      <c r="AJ342" s="15" t="s">
        <v>964</v>
      </c>
      <c r="AK342" s="15" t="s">
        <v>326</v>
      </c>
      <c r="AL342" s="15" t="s">
        <v>933</v>
      </c>
      <c r="AM342" s="13">
        <v>124303</v>
      </c>
      <c r="AN342" s="15" t="s">
        <v>933</v>
      </c>
      <c r="AO342" s="15" t="s">
        <v>60</v>
      </c>
      <c r="AP342" s="15" t="str">
        <f>VLOOKUP(AO342,'[1]Conceptos por ambito'!B$11:C$3075,2,0)</f>
        <v xml:space="preserve">SERVICIOS PRESTADOS A LAS EMPRESAS Y SERVICIOS DE PRODUCCION </v>
      </c>
      <c r="AQ342" s="15">
        <v>91119</v>
      </c>
      <c r="AR342" s="15" t="s">
        <v>340</v>
      </c>
      <c r="AS342" s="15" t="s">
        <v>1817</v>
      </c>
      <c r="AT342" s="19">
        <v>72600000</v>
      </c>
    </row>
    <row r="343" spans="1:46" s="11" customFormat="1" ht="15" x14ac:dyDescent="0.25">
      <c r="A343" s="16" t="s">
        <v>2045</v>
      </c>
      <c r="B343" s="17" t="s">
        <v>921</v>
      </c>
      <c r="C343" s="15" t="s">
        <v>922</v>
      </c>
      <c r="D343" s="15" t="s">
        <v>923</v>
      </c>
      <c r="E343" s="14">
        <v>41</v>
      </c>
      <c r="F343" s="15" t="s">
        <v>924</v>
      </c>
      <c r="G343" s="15">
        <v>4101</v>
      </c>
      <c r="H343" s="15" t="s">
        <v>935</v>
      </c>
      <c r="I343" s="14" t="s">
        <v>324</v>
      </c>
      <c r="J343" s="15" t="s">
        <v>68</v>
      </c>
      <c r="K343" s="15">
        <v>4101</v>
      </c>
      <c r="L343" s="15" t="s">
        <v>936</v>
      </c>
      <c r="M343" s="15">
        <v>260020011</v>
      </c>
      <c r="N343" s="15" t="s">
        <v>937</v>
      </c>
      <c r="O343" s="15">
        <v>13000</v>
      </c>
      <c r="P343" s="15">
        <v>13000</v>
      </c>
      <c r="Q343" s="15" t="s">
        <v>965</v>
      </c>
      <c r="R343" s="15" t="s">
        <v>966</v>
      </c>
      <c r="S343" s="15">
        <v>410107900</v>
      </c>
      <c r="T343" s="15" t="s">
        <v>967</v>
      </c>
      <c r="U343" s="15">
        <v>4</v>
      </c>
      <c r="V343" s="15">
        <v>1</v>
      </c>
      <c r="W343" s="13">
        <v>202500000042140</v>
      </c>
      <c r="X343" s="14" t="str">
        <f t="shared" si="6"/>
        <v>42140</v>
      </c>
      <c r="Y343" s="15" t="s">
        <v>941</v>
      </c>
      <c r="Z343" s="15">
        <v>2026</v>
      </c>
      <c r="AA343" s="15">
        <v>2026</v>
      </c>
      <c r="AB343" s="15">
        <v>1</v>
      </c>
      <c r="AC343" s="15">
        <v>7</v>
      </c>
      <c r="AD343" s="15">
        <v>4101079</v>
      </c>
      <c r="AE343" s="15" t="s">
        <v>966</v>
      </c>
      <c r="AF343" s="15">
        <v>410107900</v>
      </c>
      <c r="AG343" s="15" t="s">
        <v>967</v>
      </c>
      <c r="AH343" s="15">
        <v>1</v>
      </c>
      <c r="AI343" s="15">
        <v>12</v>
      </c>
      <c r="AJ343" s="15" t="s">
        <v>968</v>
      </c>
      <c r="AK343" s="15" t="s">
        <v>326</v>
      </c>
      <c r="AL343" s="15" t="s">
        <v>435</v>
      </c>
      <c r="AM343" s="13">
        <v>121000</v>
      </c>
      <c r="AN343" s="15" t="s">
        <v>725</v>
      </c>
      <c r="AO343" s="15" t="s">
        <v>60</v>
      </c>
      <c r="AP343" s="15" t="str">
        <f>VLOOKUP(AO343,'[1]Conceptos por ambito'!B$11:C$3075,2,0)</f>
        <v xml:space="preserve">SERVICIOS PRESTADOS A LAS EMPRESAS Y SERVICIOS DE PRODUCCION </v>
      </c>
      <c r="AQ343" s="15">
        <v>91119</v>
      </c>
      <c r="AR343" s="15" t="s">
        <v>340</v>
      </c>
      <c r="AS343" s="15" t="s">
        <v>1818</v>
      </c>
      <c r="AT343" s="19">
        <v>22800000</v>
      </c>
    </row>
    <row r="344" spans="1:46" s="11" customFormat="1" ht="15" x14ac:dyDescent="0.25">
      <c r="A344" s="16" t="s">
        <v>2045</v>
      </c>
      <c r="B344" s="17" t="s">
        <v>921</v>
      </c>
      <c r="C344" s="15" t="s">
        <v>922</v>
      </c>
      <c r="D344" s="15" t="s">
        <v>923</v>
      </c>
      <c r="E344" s="14">
        <v>41</v>
      </c>
      <c r="F344" s="15" t="s">
        <v>924</v>
      </c>
      <c r="G344" s="15">
        <v>4101</v>
      </c>
      <c r="H344" s="15" t="s">
        <v>935</v>
      </c>
      <c r="I344" s="14" t="s">
        <v>324</v>
      </c>
      <c r="J344" s="15" t="s">
        <v>68</v>
      </c>
      <c r="K344" s="15">
        <v>4101</v>
      </c>
      <c r="L344" s="15" t="s">
        <v>936</v>
      </c>
      <c r="M344" s="15">
        <v>260020011</v>
      </c>
      <c r="N344" s="15" t="s">
        <v>937</v>
      </c>
      <c r="O344" s="15">
        <v>13000</v>
      </c>
      <c r="P344" s="15">
        <v>13000</v>
      </c>
      <c r="Q344" s="15" t="s">
        <v>965</v>
      </c>
      <c r="R344" s="15" t="s">
        <v>966</v>
      </c>
      <c r="S344" s="15">
        <v>410107900</v>
      </c>
      <c r="T344" s="15" t="s">
        <v>967</v>
      </c>
      <c r="U344" s="15">
        <v>4</v>
      </c>
      <c r="V344" s="15">
        <v>1</v>
      </c>
      <c r="W344" s="13">
        <v>202500000042140</v>
      </c>
      <c r="X344" s="14" t="str">
        <f t="shared" si="6"/>
        <v>42140</v>
      </c>
      <c r="Y344" s="15" t="s">
        <v>941</v>
      </c>
      <c r="Z344" s="15">
        <v>2026</v>
      </c>
      <c r="AA344" s="15">
        <v>2026</v>
      </c>
      <c r="AB344" s="15">
        <v>1</v>
      </c>
      <c r="AC344" s="15">
        <v>7</v>
      </c>
      <c r="AD344" s="15">
        <v>4101079</v>
      </c>
      <c r="AE344" s="15" t="s">
        <v>966</v>
      </c>
      <c r="AF344" s="15">
        <v>410107900</v>
      </c>
      <c r="AG344" s="15" t="s">
        <v>967</v>
      </c>
      <c r="AH344" s="15">
        <v>1</v>
      </c>
      <c r="AI344" s="15">
        <v>13</v>
      </c>
      <c r="AJ344" s="15" t="s">
        <v>969</v>
      </c>
      <c r="AK344" s="15" t="s">
        <v>326</v>
      </c>
      <c r="AL344" s="15" t="s">
        <v>435</v>
      </c>
      <c r="AM344" s="13">
        <v>121000</v>
      </c>
      <c r="AN344" s="15" t="s">
        <v>725</v>
      </c>
      <c r="AO344" s="15" t="s">
        <v>60</v>
      </c>
      <c r="AP344" s="15" t="str">
        <f>VLOOKUP(AO344,'[1]Conceptos por ambito'!B$11:C$3075,2,0)</f>
        <v xml:space="preserve">SERVICIOS PRESTADOS A LAS EMPRESAS Y SERVICIOS DE PRODUCCION </v>
      </c>
      <c r="AQ344" s="15">
        <v>91119</v>
      </c>
      <c r="AR344" s="15" t="s">
        <v>340</v>
      </c>
      <c r="AS344" s="15" t="s">
        <v>1819</v>
      </c>
      <c r="AT344" s="19">
        <v>60000000</v>
      </c>
    </row>
    <row r="345" spans="1:46" s="11" customFormat="1" ht="15" x14ac:dyDescent="0.25">
      <c r="A345" s="16" t="s">
        <v>2051</v>
      </c>
      <c r="B345" s="17" t="s">
        <v>921</v>
      </c>
      <c r="C345" s="15" t="s">
        <v>922</v>
      </c>
      <c r="D345" s="15" t="s">
        <v>923</v>
      </c>
      <c r="E345" s="14">
        <v>45</v>
      </c>
      <c r="F345" s="15" t="s">
        <v>85</v>
      </c>
      <c r="G345" s="15">
        <v>4503</v>
      </c>
      <c r="H345" s="15" t="s">
        <v>970</v>
      </c>
      <c r="I345" s="14" t="s">
        <v>394</v>
      </c>
      <c r="J345" s="15" t="s">
        <v>348</v>
      </c>
      <c r="K345" s="15">
        <v>4503</v>
      </c>
      <c r="L345" s="15" t="s">
        <v>971</v>
      </c>
      <c r="M345" s="15">
        <v>110070003</v>
      </c>
      <c r="N345" s="15" t="s">
        <v>972</v>
      </c>
      <c r="O345" s="15">
        <v>2141943937</v>
      </c>
      <c r="P345" s="15">
        <v>2141943937</v>
      </c>
      <c r="Q345" s="15" t="s">
        <v>973</v>
      </c>
      <c r="R345" s="15" t="s">
        <v>974</v>
      </c>
      <c r="S345" s="15">
        <v>450300400</v>
      </c>
      <c r="T345" s="15" t="s">
        <v>975</v>
      </c>
      <c r="U345" s="15">
        <v>1</v>
      </c>
      <c r="V345" s="15" t="s">
        <v>976</v>
      </c>
      <c r="W345" s="13">
        <v>202500000042138</v>
      </c>
      <c r="X345" s="14" t="str">
        <f t="shared" si="6"/>
        <v>42138</v>
      </c>
      <c r="Y345" s="15" t="s">
        <v>977</v>
      </c>
      <c r="Z345" s="15">
        <v>2026</v>
      </c>
      <c r="AA345" s="15">
        <v>2026</v>
      </c>
      <c r="AB345" s="15">
        <v>1</v>
      </c>
      <c r="AC345" s="15">
        <v>1</v>
      </c>
      <c r="AD345" s="15">
        <v>4503004</v>
      </c>
      <c r="AE345" s="15" t="s">
        <v>974</v>
      </c>
      <c r="AF345" s="15">
        <v>450300400</v>
      </c>
      <c r="AG345" s="15" t="s">
        <v>975</v>
      </c>
      <c r="AH345" s="15" t="s">
        <v>976</v>
      </c>
      <c r="AI345" s="18" t="s">
        <v>321</v>
      </c>
      <c r="AJ345" s="15" t="s">
        <v>978</v>
      </c>
      <c r="AK345" s="15" t="s">
        <v>519</v>
      </c>
      <c r="AL345" s="15" t="s">
        <v>436</v>
      </c>
      <c r="AM345" s="13">
        <v>122000</v>
      </c>
      <c r="AN345" s="15" t="s">
        <v>775</v>
      </c>
      <c r="AO345" s="15" t="s">
        <v>60</v>
      </c>
      <c r="AP345" s="15" t="str">
        <f>VLOOKUP(AO345,'[1]Conceptos por ambito'!B$11:C$3075,2,0)</f>
        <v xml:space="preserve">SERVICIOS PRESTADOS A LAS EMPRESAS Y SERVICIOS DE PRODUCCION </v>
      </c>
      <c r="AQ345" s="15">
        <v>91119</v>
      </c>
      <c r="AR345" s="15" t="s">
        <v>340</v>
      </c>
      <c r="AS345" s="15" t="s">
        <v>1820</v>
      </c>
      <c r="AT345" s="19">
        <v>100000000</v>
      </c>
    </row>
    <row r="346" spans="1:46" s="11" customFormat="1" ht="15" x14ac:dyDescent="0.25">
      <c r="A346" s="16" t="s">
        <v>2051</v>
      </c>
      <c r="B346" s="17" t="s">
        <v>921</v>
      </c>
      <c r="C346" s="15" t="s">
        <v>922</v>
      </c>
      <c r="D346" s="15" t="s">
        <v>923</v>
      </c>
      <c r="E346" s="14">
        <v>45</v>
      </c>
      <c r="F346" s="15" t="s">
        <v>85</v>
      </c>
      <c r="G346" s="15">
        <v>4503</v>
      </c>
      <c r="H346" s="15" t="s">
        <v>970</v>
      </c>
      <c r="I346" s="14" t="s">
        <v>394</v>
      </c>
      <c r="J346" s="15" t="s">
        <v>348</v>
      </c>
      <c r="K346" s="15">
        <v>4503</v>
      </c>
      <c r="L346" s="15" t="s">
        <v>971</v>
      </c>
      <c r="M346" s="15">
        <v>110070003</v>
      </c>
      <c r="N346" s="15" t="s">
        <v>972</v>
      </c>
      <c r="O346" s="15">
        <v>2141943937</v>
      </c>
      <c r="P346" s="15">
        <v>2141943937</v>
      </c>
      <c r="Q346" s="15" t="s">
        <v>973</v>
      </c>
      <c r="R346" s="15" t="s">
        <v>974</v>
      </c>
      <c r="S346" s="15">
        <v>450300400</v>
      </c>
      <c r="T346" s="15" t="s">
        <v>975</v>
      </c>
      <c r="U346" s="15">
        <v>1</v>
      </c>
      <c r="V346" s="15" t="s">
        <v>976</v>
      </c>
      <c r="W346" s="13">
        <v>202500000042138</v>
      </c>
      <c r="X346" s="14" t="str">
        <f t="shared" si="6"/>
        <v>42138</v>
      </c>
      <c r="Y346" s="15" t="s">
        <v>977</v>
      </c>
      <c r="Z346" s="15">
        <v>2026</v>
      </c>
      <c r="AA346" s="15">
        <v>2026</v>
      </c>
      <c r="AB346" s="15">
        <v>1</v>
      </c>
      <c r="AC346" s="15">
        <v>1</v>
      </c>
      <c r="AD346" s="15">
        <v>4503004</v>
      </c>
      <c r="AE346" s="15" t="s">
        <v>974</v>
      </c>
      <c r="AF346" s="15">
        <v>450300400</v>
      </c>
      <c r="AG346" s="15" t="s">
        <v>975</v>
      </c>
      <c r="AH346" s="15" t="s">
        <v>976</v>
      </c>
      <c r="AI346" s="18" t="s">
        <v>324</v>
      </c>
      <c r="AJ346" s="15" t="s">
        <v>979</v>
      </c>
      <c r="AK346" s="15" t="s">
        <v>326</v>
      </c>
      <c r="AL346" s="15" t="s">
        <v>436</v>
      </c>
      <c r="AM346" s="13">
        <v>122000</v>
      </c>
      <c r="AN346" s="15" t="s">
        <v>775</v>
      </c>
      <c r="AO346" s="15" t="s">
        <v>60</v>
      </c>
      <c r="AP346" s="15" t="str">
        <f>VLOOKUP(AO346,'[1]Conceptos por ambito'!B$11:C$3075,2,0)</f>
        <v xml:space="preserve">SERVICIOS PRESTADOS A LAS EMPRESAS Y SERVICIOS DE PRODUCCION </v>
      </c>
      <c r="AQ346" s="15">
        <v>91119</v>
      </c>
      <c r="AR346" s="15" t="s">
        <v>340</v>
      </c>
      <c r="AS346" s="15" t="s">
        <v>1821</v>
      </c>
      <c r="AT346" s="19">
        <v>100000000</v>
      </c>
    </row>
    <row r="347" spans="1:46" s="11" customFormat="1" ht="15" x14ac:dyDescent="0.25">
      <c r="A347" s="16" t="s">
        <v>2051</v>
      </c>
      <c r="B347" s="17" t="s">
        <v>921</v>
      </c>
      <c r="C347" s="15" t="s">
        <v>922</v>
      </c>
      <c r="D347" s="15" t="s">
        <v>923</v>
      </c>
      <c r="E347" s="14">
        <v>45</v>
      </c>
      <c r="F347" s="15" t="s">
        <v>85</v>
      </c>
      <c r="G347" s="15">
        <v>4503</v>
      </c>
      <c r="H347" s="15" t="s">
        <v>970</v>
      </c>
      <c r="I347" s="14" t="s">
        <v>394</v>
      </c>
      <c r="J347" s="15" t="s">
        <v>348</v>
      </c>
      <c r="K347" s="15">
        <v>4503</v>
      </c>
      <c r="L347" s="15" t="s">
        <v>971</v>
      </c>
      <c r="M347" s="15">
        <v>110070003</v>
      </c>
      <c r="N347" s="15" t="s">
        <v>972</v>
      </c>
      <c r="O347" s="15">
        <v>2141943937</v>
      </c>
      <c r="P347" s="15">
        <v>2141943937</v>
      </c>
      <c r="Q347" s="15" t="s">
        <v>973</v>
      </c>
      <c r="R347" s="15" t="s">
        <v>974</v>
      </c>
      <c r="S347" s="15">
        <v>450300400</v>
      </c>
      <c r="T347" s="15" t="s">
        <v>975</v>
      </c>
      <c r="U347" s="15">
        <v>1</v>
      </c>
      <c r="V347" s="15" t="s">
        <v>976</v>
      </c>
      <c r="W347" s="13">
        <v>202500000042138</v>
      </c>
      <c r="X347" s="14" t="str">
        <f t="shared" si="6"/>
        <v>42138</v>
      </c>
      <c r="Y347" s="15" t="s">
        <v>977</v>
      </c>
      <c r="Z347" s="15">
        <v>2026</v>
      </c>
      <c r="AA347" s="15">
        <v>2026</v>
      </c>
      <c r="AB347" s="15">
        <v>1</v>
      </c>
      <c r="AC347" s="15">
        <v>1</v>
      </c>
      <c r="AD347" s="15">
        <v>4503004</v>
      </c>
      <c r="AE347" s="15" t="s">
        <v>974</v>
      </c>
      <c r="AF347" s="15">
        <v>450300400</v>
      </c>
      <c r="AG347" s="15" t="s">
        <v>975</v>
      </c>
      <c r="AH347" s="15" t="s">
        <v>976</v>
      </c>
      <c r="AI347" s="18" t="s">
        <v>394</v>
      </c>
      <c r="AJ347" s="15" t="s">
        <v>980</v>
      </c>
      <c r="AK347" s="15" t="s">
        <v>326</v>
      </c>
      <c r="AL347" s="15" t="s">
        <v>436</v>
      </c>
      <c r="AM347" s="13">
        <v>122000</v>
      </c>
      <c r="AN347" s="15" t="s">
        <v>775</v>
      </c>
      <c r="AO347" s="22" t="s">
        <v>297</v>
      </c>
      <c r="AP347" s="15" t="str">
        <f>VLOOKUP(AO347,'[1]Conceptos por ambito'!B$11:C$3075,2,0)</f>
        <v>SERVICIOS FINANCIEROS Y SERVICIOS CONEXOS; SERVICIOS INMOBILIARIOS; Y SERVICIOS DE ARRENDAMIENTO Y LEASING</v>
      </c>
      <c r="AQ347" s="25">
        <v>71199</v>
      </c>
      <c r="AR347" s="25" t="s">
        <v>1492</v>
      </c>
      <c r="AS347" s="15" t="s">
        <v>1822</v>
      </c>
      <c r="AT347" s="19">
        <v>180556418</v>
      </c>
    </row>
    <row r="348" spans="1:46" s="11" customFormat="1" ht="15" x14ac:dyDescent="0.25">
      <c r="A348" s="16" t="s">
        <v>2051</v>
      </c>
      <c r="B348" s="17" t="s">
        <v>921</v>
      </c>
      <c r="C348" s="15" t="s">
        <v>922</v>
      </c>
      <c r="D348" s="15" t="s">
        <v>923</v>
      </c>
      <c r="E348" s="14">
        <v>45</v>
      </c>
      <c r="F348" s="15" t="s">
        <v>85</v>
      </c>
      <c r="G348" s="15">
        <v>4503</v>
      </c>
      <c r="H348" s="15" t="s">
        <v>970</v>
      </c>
      <c r="I348" s="14" t="s">
        <v>394</v>
      </c>
      <c r="J348" s="15" t="s">
        <v>348</v>
      </c>
      <c r="K348" s="15">
        <v>4503</v>
      </c>
      <c r="L348" s="15" t="s">
        <v>971</v>
      </c>
      <c r="M348" s="15">
        <v>110070003</v>
      </c>
      <c r="N348" s="15" t="s">
        <v>972</v>
      </c>
      <c r="O348" s="15">
        <v>2141943937</v>
      </c>
      <c r="P348" s="15">
        <v>2141943937</v>
      </c>
      <c r="Q348" s="15" t="s">
        <v>981</v>
      </c>
      <c r="R348" s="15" t="s">
        <v>974</v>
      </c>
      <c r="S348" s="15">
        <v>450300401</v>
      </c>
      <c r="T348" s="15" t="s">
        <v>982</v>
      </c>
      <c r="U348" s="15">
        <v>4</v>
      </c>
      <c r="V348" s="15">
        <v>1</v>
      </c>
      <c r="W348" s="13">
        <v>202500000042138</v>
      </c>
      <c r="X348" s="14" t="str">
        <f t="shared" si="6"/>
        <v>42138</v>
      </c>
      <c r="Y348" s="15" t="s">
        <v>977</v>
      </c>
      <c r="Z348" s="15">
        <v>2026</v>
      </c>
      <c r="AA348" s="15">
        <v>2026</v>
      </c>
      <c r="AB348" s="15">
        <v>1</v>
      </c>
      <c r="AC348" s="15">
        <v>1</v>
      </c>
      <c r="AD348" s="15">
        <v>4503004</v>
      </c>
      <c r="AE348" s="15" t="s">
        <v>974</v>
      </c>
      <c r="AF348" s="15">
        <v>450300401</v>
      </c>
      <c r="AG348" s="15" t="s">
        <v>982</v>
      </c>
      <c r="AH348" s="15">
        <v>1</v>
      </c>
      <c r="AI348" s="18" t="s">
        <v>396</v>
      </c>
      <c r="AJ348" s="15" t="s">
        <v>983</v>
      </c>
      <c r="AK348" s="15" t="s">
        <v>326</v>
      </c>
      <c r="AL348" s="15" t="s">
        <v>436</v>
      </c>
      <c r="AM348" s="13">
        <v>122000</v>
      </c>
      <c r="AN348" s="15" t="s">
        <v>775</v>
      </c>
      <c r="AO348" s="15" t="s">
        <v>60</v>
      </c>
      <c r="AP348" s="15" t="str">
        <f>VLOOKUP(AO348,'[1]Conceptos por ambito'!B$11:C$3075,2,0)</f>
        <v xml:space="preserve">SERVICIOS PRESTADOS A LAS EMPRESAS Y SERVICIOS DE PRODUCCION </v>
      </c>
      <c r="AQ348" s="15">
        <v>91119</v>
      </c>
      <c r="AR348" s="15" t="s">
        <v>340</v>
      </c>
      <c r="AS348" s="15" t="s">
        <v>1823</v>
      </c>
      <c r="AT348" s="19">
        <v>150000000</v>
      </c>
    </row>
    <row r="349" spans="1:46" s="11" customFormat="1" ht="15" x14ac:dyDescent="0.25">
      <c r="A349" s="16" t="s">
        <v>2051</v>
      </c>
      <c r="B349" s="17" t="s">
        <v>921</v>
      </c>
      <c r="C349" s="15" t="s">
        <v>922</v>
      </c>
      <c r="D349" s="15" t="s">
        <v>923</v>
      </c>
      <c r="E349" s="14">
        <v>45</v>
      </c>
      <c r="F349" s="15" t="s">
        <v>85</v>
      </c>
      <c r="G349" s="15">
        <v>4503</v>
      </c>
      <c r="H349" s="15" t="s">
        <v>970</v>
      </c>
      <c r="I349" s="14" t="s">
        <v>394</v>
      </c>
      <c r="J349" s="15" t="s">
        <v>348</v>
      </c>
      <c r="K349" s="15">
        <v>4503</v>
      </c>
      <c r="L349" s="15" t="s">
        <v>971</v>
      </c>
      <c r="M349" s="15">
        <v>110070003</v>
      </c>
      <c r="N349" s="15" t="s">
        <v>972</v>
      </c>
      <c r="O349" s="15">
        <v>2141943937</v>
      </c>
      <c r="P349" s="15">
        <v>2141943937</v>
      </c>
      <c r="Q349" s="15" t="s">
        <v>981</v>
      </c>
      <c r="R349" s="15" t="s">
        <v>974</v>
      </c>
      <c r="S349" s="15">
        <v>450300401</v>
      </c>
      <c r="T349" s="15" t="s">
        <v>982</v>
      </c>
      <c r="U349" s="15">
        <v>4</v>
      </c>
      <c r="V349" s="15">
        <v>1</v>
      </c>
      <c r="W349" s="13">
        <v>202500000042138</v>
      </c>
      <c r="X349" s="14" t="str">
        <f t="shared" si="6"/>
        <v>42138</v>
      </c>
      <c r="Y349" s="15" t="s">
        <v>977</v>
      </c>
      <c r="Z349" s="15">
        <v>2026</v>
      </c>
      <c r="AA349" s="15">
        <v>2026</v>
      </c>
      <c r="AB349" s="15">
        <v>1</v>
      </c>
      <c r="AC349" s="15">
        <v>1</v>
      </c>
      <c r="AD349" s="15">
        <v>4503004</v>
      </c>
      <c r="AE349" s="15" t="s">
        <v>974</v>
      </c>
      <c r="AF349" s="15">
        <v>450300401</v>
      </c>
      <c r="AG349" s="15" t="s">
        <v>982</v>
      </c>
      <c r="AH349" s="15">
        <v>1</v>
      </c>
      <c r="AI349" s="18" t="s">
        <v>398</v>
      </c>
      <c r="AJ349" s="15" t="s">
        <v>984</v>
      </c>
      <c r="AK349" s="15" t="s">
        <v>326</v>
      </c>
      <c r="AL349" s="15" t="s">
        <v>436</v>
      </c>
      <c r="AM349" s="13">
        <v>122000</v>
      </c>
      <c r="AN349" s="15" t="s">
        <v>775</v>
      </c>
      <c r="AO349" s="15" t="s">
        <v>60</v>
      </c>
      <c r="AP349" s="15" t="str">
        <f>VLOOKUP(AO349,'[1]Conceptos por ambito'!B$11:C$3075,2,0)</f>
        <v xml:space="preserve">SERVICIOS PRESTADOS A LAS EMPRESAS Y SERVICIOS DE PRODUCCION </v>
      </c>
      <c r="AQ349" s="15">
        <v>91119</v>
      </c>
      <c r="AR349" s="15" t="s">
        <v>340</v>
      </c>
      <c r="AS349" s="15" t="s">
        <v>1824</v>
      </c>
      <c r="AT349" s="19">
        <v>50000000</v>
      </c>
    </row>
    <row r="350" spans="1:46" s="11" customFormat="1" ht="15" x14ac:dyDescent="0.25">
      <c r="A350" s="16" t="s">
        <v>2051</v>
      </c>
      <c r="B350" s="17" t="s">
        <v>921</v>
      </c>
      <c r="C350" s="15" t="s">
        <v>922</v>
      </c>
      <c r="D350" s="15" t="s">
        <v>923</v>
      </c>
      <c r="E350" s="14">
        <v>45</v>
      </c>
      <c r="F350" s="15" t="s">
        <v>85</v>
      </c>
      <c r="G350" s="15">
        <v>4503</v>
      </c>
      <c r="H350" s="15" t="s">
        <v>970</v>
      </c>
      <c r="I350" s="14" t="s">
        <v>394</v>
      </c>
      <c r="J350" s="15" t="s">
        <v>348</v>
      </c>
      <c r="K350" s="15">
        <v>4503</v>
      </c>
      <c r="L350" s="15" t="s">
        <v>971</v>
      </c>
      <c r="M350" s="15">
        <v>110070003</v>
      </c>
      <c r="N350" s="15" t="s">
        <v>972</v>
      </c>
      <c r="O350" s="15">
        <v>644170000</v>
      </c>
      <c r="P350" s="15">
        <v>644170000</v>
      </c>
      <c r="Q350" s="15" t="s">
        <v>985</v>
      </c>
      <c r="R350" s="15" t="s">
        <v>911</v>
      </c>
      <c r="S350" s="15">
        <v>450300201</v>
      </c>
      <c r="T350" s="15" t="s">
        <v>986</v>
      </c>
      <c r="U350" s="15">
        <v>3</v>
      </c>
      <c r="V350" s="15">
        <v>1</v>
      </c>
      <c r="W350" s="13">
        <v>202500000042138</v>
      </c>
      <c r="X350" s="14" t="str">
        <f t="shared" si="6"/>
        <v>42138</v>
      </c>
      <c r="Y350" s="15" t="s">
        <v>977</v>
      </c>
      <c r="Z350" s="15">
        <v>2026</v>
      </c>
      <c r="AA350" s="15">
        <v>2026</v>
      </c>
      <c r="AB350" s="15">
        <v>1</v>
      </c>
      <c r="AC350" s="15">
        <v>2</v>
      </c>
      <c r="AD350" s="15">
        <v>4503002</v>
      </c>
      <c r="AE350" s="15" t="s">
        <v>911</v>
      </c>
      <c r="AF350" s="15">
        <v>450300201</v>
      </c>
      <c r="AG350" s="15" t="s">
        <v>986</v>
      </c>
      <c r="AH350" s="15">
        <v>1</v>
      </c>
      <c r="AI350" s="18" t="s">
        <v>410</v>
      </c>
      <c r="AJ350" s="15" t="s">
        <v>987</v>
      </c>
      <c r="AK350" s="15" t="s">
        <v>326</v>
      </c>
      <c r="AL350" s="15" t="s">
        <v>436</v>
      </c>
      <c r="AM350" s="13">
        <v>122000</v>
      </c>
      <c r="AN350" s="15" t="s">
        <v>775</v>
      </c>
      <c r="AO350" s="15" t="s">
        <v>60</v>
      </c>
      <c r="AP350" s="15" t="str">
        <f>VLOOKUP(AO350,'[1]Conceptos por ambito'!B$11:C$3075,2,0)</f>
        <v xml:space="preserve">SERVICIOS PRESTADOS A LAS EMPRESAS Y SERVICIOS DE PRODUCCION </v>
      </c>
      <c r="AQ350" s="15">
        <v>91119</v>
      </c>
      <c r="AR350" s="15" t="s">
        <v>340</v>
      </c>
      <c r="AS350" s="15" t="s">
        <v>1825</v>
      </c>
      <c r="AT350" s="19">
        <v>100000000</v>
      </c>
    </row>
    <row r="351" spans="1:46" s="11" customFormat="1" ht="15" x14ac:dyDescent="0.25">
      <c r="A351" s="16" t="s">
        <v>2051</v>
      </c>
      <c r="B351" s="17" t="s">
        <v>921</v>
      </c>
      <c r="C351" s="15" t="s">
        <v>922</v>
      </c>
      <c r="D351" s="15" t="s">
        <v>923</v>
      </c>
      <c r="E351" s="14">
        <v>45</v>
      </c>
      <c r="F351" s="15" t="s">
        <v>85</v>
      </c>
      <c r="G351" s="15">
        <v>4503</v>
      </c>
      <c r="H351" s="15" t="s">
        <v>970</v>
      </c>
      <c r="I351" s="14" t="s">
        <v>394</v>
      </c>
      <c r="J351" s="15" t="s">
        <v>348</v>
      </c>
      <c r="K351" s="15">
        <v>4503</v>
      </c>
      <c r="L351" s="15" t="s">
        <v>971</v>
      </c>
      <c r="M351" s="15">
        <v>110070003</v>
      </c>
      <c r="N351" s="15" t="s">
        <v>972</v>
      </c>
      <c r="O351" s="15">
        <v>644170000</v>
      </c>
      <c r="P351" s="15">
        <v>644170000</v>
      </c>
      <c r="Q351" s="15" t="s">
        <v>985</v>
      </c>
      <c r="R351" s="15" t="s">
        <v>911</v>
      </c>
      <c r="S351" s="15">
        <v>450300201</v>
      </c>
      <c r="T351" s="15" t="s">
        <v>986</v>
      </c>
      <c r="U351" s="15">
        <v>3</v>
      </c>
      <c r="V351" s="15">
        <v>1</v>
      </c>
      <c r="W351" s="13">
        <v>202500000042138</v>
      </c>
      <c r="X351" s="14" t="str">
        <f t="shared" si="6"/>
        <v>42138</v>
      </c>
      <c r="Y351" s="15" t="s">
        <v>977</v>
      </c>
      <c r="Z351" s="15">
        <v>2026</v>
      </c>
      <c r="AA351" s="15">
        <v>2026</v>
      </c>
      <c r="AB351" s="15">
        <v>1</v>
      </c>
      <c r="AC351" s="15">
        <v>2</v>
      </c>
      <c r="AD351" s="15">
        <v>4503002</v>
      </c>
      <c r="AE351" s="15" t="s">
        <v>911</v>
      </c>
      <c r="AF351" s="15">
        <v>450300201</v>
      </c>
      <c r="AG351" s="15" t="s">
        <v>986</v>
      </c>
      <c r="AH351" s="15">
        <v>1</v>
      </c>
      <c r="AI351" s="18" t="s">
        <v>412</v>
      </c>
      <c r="AJ351" s="15" t="s">
        <v>988</v>
      </c>
      <c r="AK351" s="15" t="s">
        <v>326</v>
      </c>
      <c r="AL351" s="15" t="s">
        <v>436</v>
      </c>
      <c r="AM351" s="13">
        <v>122000</v>
      </c>
      <c r="AN351" s="15" t="s">
        <v>775</v>
      </c>
      <c r="AO351" s="15" t="s">
        <v>60</v>
      </c>
      <c r="AP351" s="15" t="str">
        <f>VLOOKUP(AO351,'[1]Conceptos por ambito'!B$11:C$3075,2,0)</f>
        <v xml:space="preserve">SERVICIOS PRESTADOS A LAS EMPRESAS Y SERVICIOS DE PRODUCCION </v>
      </c>
      <c r="AQ351" s="15">
        <v>91119</v>
      </c>
      <c r="AR351" s="15" t="s">
        <v>340</v>
      </c>
      <c r="AS351" s="15" t="s">
        <v>1826</v>
      </c>
      <c r="AT351" s="19">
        <v>304761644</v>
      </c>
    </row>
    <row r="352" spans="1:46" s="11" customFormat="1" ht="15" x14ac:dyDescent="0.25">
      <c r="A352" s="16" t="s">
        <v>2051</v>
      </c>
      <c r="B352" s="17" t="s">
        <v>921</v>
      </c>
      <c r="C352" s="15" t="s">
        <v>922</v>
      </c>
      <c r="D352" s="15" t="s">
        <v>923</v>
      </c>
      <c r="E352" s="14">
        <v>45</v>
      </c>
      <c r="F352" s="15" t="s">
        <v>85</v>
      </c>
      <c r="G352" s="15">
        <v>4503</v>
      </c>
      <c r="H352" s="15" t="s">
        <v>970</v>
      </c>
      <c r="I352" s="14" t="s">
        <v>394</v>
      </c>
      <c r="J352" s="15" t="s">
        <v>348</v>
      </c>
      <c r="K352" s="15">
        <v>4503</v>
      </c>
      <c r="L352" s="15" t="s">
        <v>971</v>
      </c>
      <c r="M352" s="15">
        <v>110070003</v>
      </c>
      <c r="N352" s="15" t="s">
        <v>972</v>
      </c>
      <c r="O352" s="15">
        <v>920000000</v>
      </c>
      <c r="P352" s="15">
        <v>920000000</v>
      </c>
      <c r="Q352" s="15" t="s">
        <v>989</v>
      </c>
      <c r="R352" s="15" t="s">
        <v>72</v>
      </c>
      <c r="S352" s="15">
        <v>450303100</v>
      </c>
      <c r="T352" s="15" t="s">
        <v>760</v>
      </c>
      <c r="U352" s="15">
        <v>2</v>
      </c>
      <c r="V352" s="15" t="s">
        <v>990</v>
      </c>
      <c r="W352" s="13">
        <v>202500000042138</v>
      </c>
      <c r="X352" s="14" t="str">
        <f t="shared" si="6"/>
        <v>42138</v>
      </c>
      <c r="Y352" s="15" t="s">
        <v>977</v>
      </c>
      <c r="Z352" s="15">
        <v>2026</v>
      </c>
      <c r="AA352" s="15">
        <v>2026</v>
      </c>
      <c r="AB352" s="15">
        <v>1</v>
      </c>
      <c r="AC352" s="15">
        <v>3</v>
      </c>
      <c r="AD352" s="15">
        <v>4503031</v>
      </c>
      <c r="AE352" s="15" t="s">
        <v>72</v>
      </c>
      <c r="AF352" s="15">
        <v>450303100</v>
      </c>
      <c r="AG352" s="15" t="s">
        <v>760</v>
      </c>
      <c r="AH352" s="15" t="s">
        <v>990</v>
      </c>
      <c r="AI352" s="18" t="s">
        <v>414</v>
      </c>
      <c r="AJ352" s="15" t="s">
        <v>991</v>
      </c>
      <c r="AK352" s="15" t="s">
        <v>326</v>
      </c>
      <c r="AL352" s="15" t="s">
        <v>436</v>
      </c>
      <c r="AM352" s="13">
        <v>122000</v>
      </c>
      <c r="AN352" s="15" t="s">
        <v>775</v>
      </c>
      <c r="AO352" s="15" t="s">
        <v>60</v>
      </c>
      <c r="AP352" s="15" t="str">
        <f>VLOOKUP(AO352,'[1]Conceptos por ambito'!B$11:C$3075,2,0)</f>
        <v xml:space="preserve">SERVICIOS PRESTADOS A LAS EMPRESAS Y SERVICIOS DE PRODUCCION </v>
      </c>
      <c r="AQ352" s="15">
        <v>91119</v>
      </c>
      <c r="AR352" s="15" t="s">
        <v>340</v>
      </c>
      <c r="AS352" s="15" t="s">
        <v>1827</v>
      </c>
      <c r="AT352" s="19">
        <f>330557418-1</f>
        <v>330557417</v>
      </c>
    </row>
    <row r="353" spans="1:46" s="11" customFormat="1" ht="15" x14ac:dyDescent="0.25">
      <c r="A353" s="16" t="s">
        <v>2051</v>
      </c>
      <c r="B353" s="17" t="s">
        <v>921</v>
      </c>
      <c r="C353" s="15" t="s">
        <v>922</v>
      </c>
      <c r="D353" s="15" t="s">
        <v>923</v>
      </c>
      <c r="E353" s="14">
        <v>45</v>
      </c>
      <c r="F353" s="15" t="s">
        <v>85</v>
      </c>
      <c r="G353" s="15">
        <v>4503</v>
      </c>
      <c r="H353" s="15" t="s">
        <v>970</v>
      </c>
      <c r="I353" s="14" t="s">
        <v>394</v>
      </c>
      <c r="J353" s="15" t="s">
        <v>348</v>
      </c>
      <c r="K353" s="15">
        <v>4503</v>
      </c>
      <c r="L353" s="15" t="s">
        <v>971</v>
      </c>
      <c r="M353" s="15">
        <v>110070003</v>
      </c>
      <c r="N353" s="15" t="s">
        <v>972</v>
      </c>
      <c r="O353" s="15">
        <v>920000000</v>
      </c>
      <c r="P353" s="15">
        <v>920000000</v>
      </c>
      <c r="Q353" s="15" t="s">
        <v>989</v>
      </c>
      <c r="R353" s="15" t="s">
        <v>72</v>
      </c>
      <c r="S353" s="15" t="s">
        <v>992</v>
      </c>
      <c r="T353" s="15" t="s">
        <v>760</v>
      </c>
      <c r="U353" s="15">
        <v>2</v>
      </c>
      <c r="V353" s="15" t="s">
        <v>990</v>
      </c>
      <c r="W353" s="13">
        <v>202500000042138</v>
      </c>
      <c r="X353" s="14" t="str">
        <f t="shared" si="6"/>
        <v>42138</v>
      </c>
      <c r="Y353" s="15" t="s">
        <v>977</v>
      </c>
      <c r="Z353" s="15">
        <v>2026</v>
      </c>
      <c r="AA353" s="15">
        <v>2026</v>
      </c>
      <c r="AB353" s="15">
        <v>1</v>
      </c>
      <c r="AC353" s="15">
        <v>3</v>
      </c>
      <c r="AD353" s="15">
        <v>4503031</v>
      </c>
      <c r="AE353" s="15" t="s">
        <v>72</v>
      </c>
      <c r="AF353" s="15" t="s">
        <v>992</v>
      </c>
      <c r="AG353" s="15" t="s">
        <v>760</v>
      </c>
      <c r="AH353" s="15" t="s">
        <v>990</v>
      </c>
      <c r="AI353" s="18" t="s">
        <v>416</v>
      </c>
      <c r="AJ353" s="15" t="s">
        <v>993</v>
      </c>
      <c r="AK353" s="15" t="s">
        <v>326</v>
      </c>
      <c r="AL353" s="15" t="s">
        <v>436</v>
      </c>
      <c r="AM353" s="13">
        <v>122000</v>
      </c>
      <c r="AN353" s="15" t="s">
        <v>775</v>
      </c>
      <c r="AO353" s="15" t="s">
        <v>60</v>
      </c>
      <c r="AP353" s="15" t="str">
        <f>VLOOKUP(AO353,'[1]Conceptos por ambito'!B$11:C$3075,2,0)</f>
        <v xml:space="preserve">SERVICIOS PRESTADOS A LAS EMPRESAS Y SERVICIOS DE PRODUCCION </v>
      </c>
      <c r="AQ353" s="15">
        <v>91119</v>
      </c>
      <c r="AR353" s="15" t="s">
        <v>340</v>
      </c>
      <c r="AS353" s="15" t="s">
        <v>1828</v>
      </c>
      <c r="AT353" s="19">
        <v>200000000</v>
      </c>
    </row>
    <row r="354" spans="1:46" s="11" customFormat="1" ht="15" x14ac:dyDescent="0.25">
      <c r="A354" s="16" t="s">
        <v>2045</v>
      </c>
      <c r="B354" s="17" t="s">
        <v>921</v>
      </c>
      <c r="C354" s="15" t="s">
        <v>922</v>
      </c>
      <c r="D354" s="15" t="s">
        <v>923</v>
      </c>
      <c r="E354" s="14">
        <v>45</v>
      </c>
      <c r="F354" s="15" t="s">
        <v>85</v>
      </c>
      <c r="G354" s="15">
        <v>4501</v>
      </c>
      <c r="H354" s="15" t="s">
        <v>347</v>
      </c>
      <c r="I354" s="14" t="s">
        <v>321</v>
      </c>
      <c r="J354" s="15" t="s">
        <v>68</v>
      </c>
      <c r="K354" s="15">
        <v>4501</v>
      </c>
      <c r="L354" s="15" t="s">
        <v>994</v>
      </c>
      <c r="M354" s="15">
        <v>60020023</v>
      </c>
      <c r="N354" s="15" t="s">
        <v>927</v>
      </c>
      <c r="O354" s="15">
        <v>20</v>
      </c>
      <c r="P354" s="15">
        <v>20</v>
      </c>
      <c r="Q354" s="15" t="s">
        <v>995</v>
      </c>
      <c r="R354" s="15" t="s">
        <v>659</v>
      </c>
      <c r="S354" s="15">
        <v>450203300</v>
      </c>
      <c r="T354" s="15" t="s">
        <v>996</v>
      </c>
      <c r="U354" s="15">
        <v>4</v>
      </c>
      <c r="V354" s="15">
        <v>1</v>
      </c>
      <c r="W354" s="13">
        <v>202500000042361</v>
      </c>
      <c r="X354" s="14" t="str">
        <f t="shared" si="6"/>
        <v>42361</v>
      </c>
      <c r="Y354" s="15" t="s">
        <v>997</v>
      </c>
      <c r="Z354" s="15">
        <v>2026</v>
      </c>
      <c r="AA354" s="15">
        <v>2026</v>
      </c>
      <c r="AB354" s="15">
        <v>1</v>
      </c>
      <c r="AC354" s="15">
        <v>1</v>
      </c>
      <c r="AD354" s="15">
        <v>4502033</v>
      </c>
      <c r="AE354" s="15" t="s">
        <v>659</v>
      </c>
      <c r="AF354" s="15">
        <v>450203300</v>
      </c>
      <c r="AG354" s="15" t="s">
        <v>996</v>
      </c>
      <c r="AH354" s="15">
        <v>1</v>
      </c>
      <c r="AI354" s="18" t="s">
        <v>321</v>
      </c>
      <c r="AJ354" s="15" t="s">
        <v>998</v>
      </c>
      <c r="AK354" s="15" t="s">
        <v>326</v>
      </c>
      <c r="AL354" s="15" t="s">
        <v>435</v>
      </c>
      <c r="AM354" s="13">
        <v>121000</v>
      </c>
      <c r="AN354" s="15" t="s">
        <v>725</v>
      </c>
      <c r="AO354" s="15" t="s">
        <v>60</v>
      </c>
      <c r="AP354" s="15" t="str">
        <f>VLOOKUP(AO354,'[1]Conceptos por ambito'!B$11:C$3075,2,0)</f>
        <v xml:space="preserve">SERVICIOS PRESTADOS A LAS EMPRESAS Y SERVICIOS DE PRODUCCION </v>
      </c>
      <c r="AQ354" s="15">
        <v>91119</v>
      </c>
      <c r="AR354" s="15" t="s">
        <v>340</v>
      </c>
      <c r="AS354" s="15" t="s">
        <v>1829</v>
      </c>
      <c r="AT354" s="19">
        <v>30000000</v>
      </c>
    </row>
    <row r="355" spans="1:46" s="11" customFormat="1" ht="15" x14ac:dyDescent="0.25">
      <c r="A355" s="16" t="s">
        <v>2045</v>
      </c>
      <c r="B355" s="17" t="s">
        <v>921</v>
      </c>
      <c r="C355" s="15" t="s">
        <v>922</v>
      </c>
      <c r="D355" s="15" t="s">
        <v>923</v>
      </c>
      <c r="E355" s="14">
        <v>45</v>
      </c>
      <c r="F355" s="15" t="s">
        <v>85</v>
      </c>
      <c r="G355" s="15">
        <v>4501</v>
      </c>
      <c r="H355" s="15" t="s">
        <v>347</v>
      </c>
      <c r="I355" s="14" t="s">
        <v>321</v>
      </c>
      <c r="J355" s="15" t="s">
        <v>68</v>
      </c>
      <c r="K355" s="15">
        <v>4501</v>
      </c>
      <c r="L355" s="15" t="s">
        <v>994</v>
      </c>
      <c r="M355" s="15">
        <v>60020023</v>
      </c>
      <c r="N355" s="15" t="s">
        <v>927</v>
      </c>
      <c r="O355" s="15">
        <v>20</v>
      </c>
      <c r="P355" s="15">
        <v>20</v>
      </c>
      <c r="Q355" s="15" t="s">
        <v>995</v>
      </c>
      <c r="R355" s="15" t="s">
        <v>659</v>
      </c>
      <c r="S355" s="15">
        <v>450203300</v>
      </c>
      <c r="T355" s="15" t="s">
        <v>996</v>
      </c>
      <c r="U355" s="15">
        <v>4</v>
      </c>
      <c r="V355" s="15">
        <v>1</v>
      </c>
      <c r="W355" s="13">
        <v>202500000042361</v>
      </c>
      <c r="X355" s="14" t="str">
        <f t="shared" si="6"/>
        <v>42361</v>
      </c>
      <c r="Y355" s="15" t="s">
        <v>997</v>
      </c>
      <c r="Z355" s="15">
        <v>2026</v>
      </c>
      <c r="AA355" s="15">
        <v>2026</v>
      </c>
      <c r="AB355" s="15">
        <v>1</v>
      </c>
      <c r="AC355" s="15">
        <v>1</v>
      </c>
      <c r="AD355" s="15">
        <v>4502033</v>
      </c>
      <c r="AE355" s="15" t="s">
        <v>659</v>
      </c>
      <c r="AF355" s="15">
        <v>450203300</v>
      </c>
      <c r="AG355" s="15" t="s">
        <v>996</v>
      </c>
      <c r="AH355" s="15">
        <v>1</v>
      </c>
      <c r="AI355" s="18" t="s">
        <v>324</v>
      </c>
      <c r="AJ355" s="15" t="s">
        <v>999</v>
      </c>
      <c r="AK355" s="15" t="s">
        <v>326</v>
      </c>
      <c r="AL355" s="15" t="s">
        <v>435</v>
      </c>
      <c r="AM355" s="13">
        <v>121000</v>
      </c>
      <c r="AN355" s="15" t="s">
        <v>725</v>
      </c>
      <c r="AO355" s="15" t="s">
        <v>60</v>
      </c>
      <c r="AP355" s="15" t="str">
        <f>VLOOKUP(AO355,'[1]Conceptos por ambito'!B$11:C$3075,2,0)</f>
        <v xml:space="preserve">SERVICIOS PRESTADOS A LAS EMPRESAS Y SERVICIOS DE PRODUCCION </v>
      </c>
      <c r="AQ355" s="15">
        <v>91119</v>
      </c>
      <c r="AR355" s="15" t="s">
        <v>340</v>
      </c>
      <c r="AS355" s="15" t="s">
        <v>1830</v>
      </c>
      <c r="AT355" s="19">
        <v>20000000</v>
      </c>
    </row>
    <row r="356" spans="1:46" s="11" customFormat="1" ht="15" x14ac:dyDescent="0.25">
      <c r="A356" s="16" t="s">
        <v>2045</v>
      </c>
      <c r="B356" s="17" t="s">
        <v>921</v>
      </c>
      <c r="C356" s="15" t="s">
        <v>922</v>
      </c>
      <c r="D356" s="15" t="s">
        <v>923</v>
      </c>
      <c r="E356" s="14">
        <v>45</v>
      </c>
      <c r="F356" s="15" t="s">
        <v>85</v>
      </c>
      <c r="G356" s="15">
        <v>4502</v>
      </c>
      <c r="H356" s="15" t="s">
        <v>1000</v>
      </c>
      <c r="I356" s="14" t="s">
        <v>324</v>
      </c>
      <c r="J356" s="15" t="s">
        <v>68</v>
      </c>
      <c r="K356" s="15">
        <v>4502</v>
      </c>
      <c r="L356" s="15" t="s">
        <v>994</v>
      </c>
      <c r="M356" s="15">
        <v>60020023</v>
      </c>
      <c r="N356" s="15" t="s">
        <v>927</v>
      </c>
      <c r="O356" s="15">
        <v>20</v>
      </c>
      <c r="P356" s="15">
        <v>20</v>
      </c>
      <c r="Q356" s="15" t="s">
        <v>995</v>
      </c>
      <c r="R356" s="15" t="s">
        <v>659</v>
      </c>
      <c r="S356" s="15">
        <v>450203300</v>
      </c>
      <c r="T356" s="15" t="s">
        <v>996</v>
      </c>
      <c r="U356" s="15">
        <v>4</v>
      </c>
      <c r="V356" s="15">
        <v>1</v>
      </c>
      <c r="W356" s="13">
        <v>202500000042362</v>
      </c>
      <c r="X356" s="14" t="str">
        <f t="shared" si="6"/>
        <v>42362</v>
      </c>
      <c r="Y356" s="15" t="s">
        <v>1001</v>
      </c>
      <c r="Z356" s="15">
        <v>2026</v>
      </c>
      <c r="AA356" s="15">
        <v>2026</v>
      </c>
      <c r="AB356" s="15">
        <v>1</v>
      </c>
      <c r="AC356" s="15">
        <v>1</v>
      </c>
      <c r="AD356" s="15">
        <v>4502033</v>
      </c>
      <c r="AE356" s="15" t="s">
        <v>659</v>
      </c>
      <c r="AF356" s="15">
        <v>450203300</v>
      </c>
      <c r="AG356" s="15" t="s">
        <v>996</v>
      </c>
      <c r="AH356" s="15">
        <v>1</v>
      </c>
      <c r="AI356" s="18" t="s">
        <v>321</v>
      </c>
      <c r="AJ356" s="15" t="s">
        <v>1002</v>
      </c>
      <c r="AK356" s="15" t="s">
        <v>519</v>
      </c>
      <c r="AL356" s="15" t="s">
        <v>435</v>
      </c>
      <c r="AM356" s="13">
        <v>121000</v>
      </c>
      <c r="AN356" s="15" t="s">
        <v>725</v>
      </c>
      <c r="AO356" s="15" t="s">
        <v>60</v>
      </c>
      <c r="AP356" s="15" t="str">
        <f>VLOOKUP(AO356,'[1]Conceptos por ambito'!B$11:C$3075,2,0)</f>
        <v xml:space="preserve">SERVICIOS PRESTADOS A LAS EMPRESAS Y SERVICIOS DE PRODUCCION </v>
      </c>
      <c r="AQ356" s="15">
        <v>91119</v>
      </c>
      <c r="AR356" s="15" t="s">
        <v>340</v>
      </c>
      <c r="AS356" s="15" t="s">
        <v>1831</v>
      </c>
      <c r="AT356" s="19">
        <v>25000000</v>
      </c>
    </row>
    <row r="357" spans="1:46" s="11" customFormat="1" ht="15" x14ac:dyDescent="0.25">
      <c r="A357" s="16" t="s">
        <v>2045</v>
      </c>
      <c r="B357" s="17" t="s">
        <v>921</v>
      </c>
      <c r="C357" s="15" t="s">
        <v>922</v>
      </c>
      <c r="D357" s="15" t="s">
        <v>923</v>
      </c>
      <c r="E357" s="14">
        <v>45</v>
      </c>
      <c r="F357" s="15" t="s">
        <v>85</v>
      </c>
      <c r="G357" s="15">
        <v>4502</v>
      </c>
      <c r="H357" s="15" t="s">
        <v>1000</v>
      </c>
      <c r="I357" s="14" t="s">
        <v>324</v>
      </c>
      <c r="J357" s="15" t="s">
        <v>68</v>
      </c>
      <c r="K357" s="15">
        <v>4502</v>
      </c>
      <c r="L357" s="15" t="s">
        <v>994</v>
      </c>
      <c r="M357" s="15">
        <v>60020023</v>
      </c>
      <c r="N357" s="15" t="s">
        <v>927</v>
      </c>
      <c r="O357" s="15">
        <v>20</v>
      </c>
      <c r="P357" s="15">
        <v>20</v>
      </c>
      <c r="Q357" s="15" t="s">
        <v>995</v>
      </c>
      <c r="R357" s="15" t="s">
        <v>659</v>
      </c>
      <c r="S357" s="15">
        <v>450203300</v>
      </c>
      <c r="T357" s="15" t="s">
        <v>996</v>
      </c>
      <c r="U357" s="15">
        <v>4</v>
      </c>
      <c r="V357" s="15">
        <v>1</v>
      </c>
      <c r="W357" s="13">
        <v>202500000042362</v>
      </c>
      <c r="X357" s="14" t="str">
        <f t="shared" si="6"/>
        <v>42362</v>
      </c>
      <c r="Y357" s="15" t="s">
        <v>1001</v>
      </c>
      <c r="Z357" s="15">
        <v>2026</v>
      </c>
      <c r="AA357" s="15">
        <v>2026</v>
      </c>
      <c r="AB357" s="15">
        <v>1</v>
      </c>
      <c r="AC357" s="15">
        <v>1</v>
      </c>
      <c r="AD357" s="15">
        <v>4502033</v>
      </c>
      <c r="AE357" s="15" t="s">
        <v>659</v>
      </c>
      <c r="AF357" s="15">
        <v>450203300</v>
      </c>
      <c r="AG357" s="15" t="s">
        <v>996</v>
      </c>
      <c r="AH357" s="15">
        <v>1</v>
      </c>
      <c r="AI357" s="18" t="s">
        <v>324</v>
      </c>
      <c r="AJ357" s="15" t="s">
        <v>1003</v>
      </c>
      <c r="AK357" s="15" t="s">
        <v>326</v>
      </c>
      <c r="AL357" s="15" t="s">
        <v>435</v>
      </c>
      <c r="AM357" s="13">
        <v>121000</v>
      </c>
      <c r="AN357" s="15" t="s">
        <v>725</v>
      </c>
      <c r="AO357" s="15" t="s">
        <v>60</v>
      </c>
      <c r="AP357" s="15" t="str">
        <f>VLOOKUP(AO357,'[1]Conceptos por ambito'!B$11:C$3075,2,0)</f>
        <v xml:space="preserve">SERVICIOS PRESTADOS A LAS EMPRESAS Y SERVICIOS DE PRODUCCION </v>
      </c>
      <c r="AQ357" s="15">
        <v>91119</v>
      </c>
      <c r="AR357" s="15" t="s">
        <v>340</v>
      </c>
      <c r="AS357" s="15" t="s">
        <v>1832</v>
      </c>
      <c r="AT357" s="19">
        <v>25000000</v>
      </c>
    </row>
    <row r="358" spans="1:46" s="11" customFormat="1" ht="15" x14ac:dyDescent="0.25">
      <c r="A358" s="16" t="s">
        <v>2045</v>
      </c>
      <c r="B358" s="17" t="s">
        <v>921</v>
      </c>
      <c r="C358" s="15" t="s">
        <v>922</v>
      </c>
      <c r="D358" s="15" t="s">
        <v>923</v>
      </c>
      <c r="E358" s="14">
        <v>45</v>
      </c>
      <c r="F358" s="15" t="s">
        <v>85</v>
      </c>
      <c r="G358" s="15">
        <v>4502</v>
      </c>
      <c r="H358" s="15" t="s">
        <v>1000</v>
      </c>
      <c r="I358" s="14" t="s">
        <v>324</v>
      </c>
      <c r="J358" s="15" t="s">
        <v>68</v>
      </c>
      <c r="K358" s="15">
        <v>4502</v>
      </c>
      <c r="L358" s="15" t="s">
        <v>1004</v>
      </c>
      <c r="M358" s="15">
        <v>60020023</v>
      </c>
      <c r="N358" s="15" t="s">
        <v>927</v>
      </c>
      <c r="O358" s="15">
        <v>20</v>
      </c>
      <c r="P358" s="15">
        <v>20</v>
      </c>
      <c r="Q358" s="15" t="s">
        <v>1005</v>
      </c>
      <c r="R358" s="15" t="s">
        <v>1006</v>
      </c>
      <c r="S358" s="15">
        <v>450201000</v>
      </c>
      <c r="T358" s="15" t="s">
        <v>1007</v>
      </c>
      <c r="U358" s="15">
        <v>3</v>
      </c>
      <c r="V358" s="15">
        <v>1</v>
      </c>
      <c r="W358" s="13">
        <v>202500000042362</v>
      </c>
      <c r="X358" s="14" t="str">
        <f t="shared" si="6"/>
        <v>42362</v>
      </c>
      <c r="Y358" s="15" t="s">
        <v>1001</v>
      </c>
      <c r="Z358" s="15">
        <v>2026</v>
      </c>
      <c r="AA358" s="15">
        <v>2026</v>
      </c>
      <c r="AB358" s="15">
        <v>1</v>
      </c>
      <c r="AC358" s="15">
        <v>2</v>
      </c>
      <c r="AD358" s="15">
        <v>4502010</v>
      </c>
      <c r="AE358" s="15" t="s">
        <v>1006</v>
      </c>
      <c r="AF358" s="15">
        <v>450201000</v>
      </c>
      <c r="AG358" s="15" t="s">
        <v>1007</v>
      </c>
      <c r="AH358" s="15">
        <v>1</v>
      </c>
      <c r="AI358" s="18" t="s">
        <v>394</v>
      </c>
      <c r="AJ358" s="15" t="s">
        <v>1008</v>
      </c>
      <c r="AK358" s="15" t="s">
        <v>326</v>
      </c>
      <c r="AL358" s="15" t="s">
        <v>435</v>
      </c>
      <c r="AM358" s="13">
        <v>121000</v>
      </c>
      <c r="AN358" s="15" t="s">
        <v>725</v>
      </c>
      <c r="AO358" s="15" t="s">
        <v>60</v>
      </c>
      <c r="AP358" s="15" t="str">
        <f>VLOOKUP(AO358,'[1]Conceptos por ambito'!B$11:C$3075,2,0)</f>
        <v xml:space="preserve">SERVICIOS PRESTADOS A LAS EMPRESAS Y SERVICIOS DE PRODUCCION </v>
      </c>
      <c r="AQ358" s="15">
        <v>91119</v>
      </c>
      <c r="AR358" s="15" t="s">
        <v>340</v>
      </c>
      <c r="AS358" s="15" t="s">
        <v>1833</v>
      </c>
      <c r="AT358" s="19" t="s">
        <v>1009</v>
      </c>
    </row>
    <row r="359" spans="1:46" s="11" customFormat="1" ht="15" x14ac:dyDescent="0.25">
      <c r="A359" s="16" t="s">
        <v>2045</v>
      </c>
      <c r="B359" s="17" t="s">
        <v>921</v>
      </c>
      <c r="C359" s="15" t="s">
        <v>922</v>
      </c>
      <c r="D359" s="15" t="s">
        <v>923</v>
      </c>
      <c r="E359" s="14">
        <v>45</v>
      </c>
      <c r="F359" s="15" t="s">
        <v>85</v>
      </c>
      <c r="G359" s="15">
        <v>4502</v>
      </c>
      <c r="H359" s="15" t="s">
        <v>1000</v>
      </c>
      <c r="I359" s="14" t="s">
        <v>324</v>
      </c>
      <c r="J359" s="15" t="s">
        <v>68</v>
      </c>
      <c r="K359" s="15">
        <v>4502</v>
      </c>
      <c r="L359" s="15" t="s">
        <v>1004</v>
      </c>
      <c r="M359" s="15">
        <v>60020023</v>
      </c>
      <c r="N359" s="15" t="s">
        <v>927</v>
      </c>
      <c r="O359" s="15">
        <v>20</v>
      </c>
      <c r="P359" s="15">
        <v>20</v>
      </c>
      <c r="Q359" s="15" t="s">
        <v>1005</v>
      </c>
      <c r="R359" s="15" t="s">
        <v>1006</v>
      </c>
      <c r="S359" s="15">
        <v>450201000</v>
      </c>
      <c r="T359" s="15" t="s">
        <v>1007</v>
      </c>
      <c r="U359" s="15">
        <v>3</v>
      </c>
      <c r="V359" s="15">
        <v>1</v>
      </c>
      <c r="W359" s="13">
        <v>202500000042362</v>
      </c>
      <c r="X359" s="14" t="str">
        <f t="shared" si="6"/>
        <v>42362</v>
      </c>
      <c r="Y359" s="15" t="s">
        <v>1001</v>
      </c>
      <c r="Z359" s="15">
        <v>2026</v>
      </c>
      <c r="AA359" s="15">
        <v>2026</v>
      </c>
      <c r="AB359" s="15">
        <v>1</v>
      </c>
      <c r="AC359" s="15">
        <v>2</v>
      </c>
      <c r="AD359" s="15">
        <v>4502010</v>
      </c>
      <c r="AE359" s="15" t="s">
        <v>1006</v>
      </c>
      <c r="AF359" s="15">
        <v>450201000</v>
      </c>
      <c r="AG359" s="15" t="s">
        <v>1007</v>
      </c>
      <c r="AH359" s="15">
        <v>1</v>
      </c>
      <c r="AI359" s="18" t="s">
        <v>396</v>
      </c>
      <c r="AJ359" s="15" t="s">
        <v>1010</v>
      </c>
      <c r="AK359" s="15" t="s">
        <v>326</v>
      </c>
      <c r="AL359" s="15" t="s">
        <v>435</v>
      </c>
      <c r="AM359" s="13">
        <v>121000</v>
      </c>
      <c r="AN359" s="15" t="s">
        <v>725</v>
      </c>
      <c r="AO359" s="15" t="s">
        <v>60</v>
      </c>
      <c r="AP359" s="15" t="str">
        <f>VLOOKUP(AO359,'[1]Conceptos por ambito'!B$11:C$3075,2,0)</f>
        <v xml:space="preserve">SERVICIOS PRESTADOS A LAS EMPRESAS Y SERVICIOS DE PRODUCCION </v>
      </c>
      <c r="AQ359" s="15">
        <v>91119</v>
      </c>
      <c r="AR359" s="15" t="s">
        <v>340</v>
      </c>
      <c r="AS359" s="15" t="s">
        <v>1834</v>
      </c>
      <c r="AT359" s="19" t="s">
        <v>1009</v>
      </c>
    </row>
    <row r="360" spans="1:46" s="11" customFormat="1" ht="15" x14ac:dyDescent="0.25">
      <c r="A360" s="16" t="s">
        <v>2045</v>
      </c>
      <c r="B360" s="17" t="s">
        <v>921</v>
      </c>
      <c r="C360" s="15" t="s">
        <v>922</v>
      </c>
      <c r="D360" s="15" t="s">
        <v>923</v>
      </c>
      <c r="E360" s="14">
        <v>45</v>
      </c>
      <c r="F360" s="15" t="s">
        <v>85</v>
      </c>
      <c r="G360" s="15">
        <v>4502</v>
      </c>
      <c r="H360" s="15" t="s">
        <v>1000</v>
      </c>
      <c r="I360" s="14" t="s">
        <v>324</v>
      </c>
      <c r="J360" s="15" t="s">
        <v>68</v>
      </c>
      <c r="K360" s="15">
        <v>4502</v>
      </c>
      <c r="L360" s="15" t="s">
        <v>1004</v>
      </c>
      <c r="M360" s="15">
        <v>60020023</v>
      </c>
      <c r="N360" s="15" t="s">
        <v>927</v>
      </c>
      <c r="O360" s="15">
        <v>20</v>
      </c>
      <c r="P360" s="15">
        <v>20</v>
      </c>
      <c r="Q360" s="15" t="s">
        <v>1011</v>
      </c>
      <c r="R360" s="15" t="s">
        <v>92</v>
      </c>
      <c r="S360" s="15">
        <v>450200100</v>
      </c>
      <c r="T360" s="15" t="s">
        <v>1012</v>
      </c>
      <c r="U360" s="15">
        <v>13</v>
      </c>
      <c r="V360" s="15">
        <v>4</v>
      </c>
      <c r="W360" s="13">
        <v>202500000042362</v>
      </c>
      <c r="X360" s="14" t="str">
        <f t="shared" si="6"/>
        <v>42362</v>
      </c>
      <c r="Y360" s="15" t="s">
        <v>1001</v>
      </c>
      <c r="Z360" s="15">
        <v>2026</v>
      </c>
      <c r="AA360" s="15">
        <v>2026</v>
      </c>
      <c r="AB360" s="15">
        <v>1</v>
      </c>
      <c r="AC360" s="15">
        <v>3</v>
      </c>
      <c r="AD360" s="15">
        <v>4502001</v>
      </c>
      <c r="AE360" s="15" t="s">
        <v>92</v>
      </c>
      <c r="AF360" s="15">
        <v>450200100</v>
      </c>
      <c r="AG360" s="15" t="s">
        <v>1012</v>
      </c>
      <c r="AH360" s="15">
        <v>4</v>
      </c>
      <c r="AI360" s="18" t="s">
        <v>398</v>
      </c>
      <c r="AJ360" s="15" t="s">
        <v>1013</v>
      </c>
      <c r="AK360" s="15" t="s">
        <v>326</v>
      </c>
      <c r="AL360" s="15" t="s">
        <v>435</v>
      </c>
      <c r="AM360" s="13">
        <v>121000</v>
      </c>
      <c r="AN360" s="15" t="s">
        <v>725</v>
      </c>
      <c r="AO360" s="15" t="s">
        <v>60</v>
      </c>
      <c r="AP360" s="15" t="str">
        <f>VLOOKUP(AO360,'[1]Conceptos por ambito'!B$11:C$3075,2,0)</f>
        <v xml:space="preserve">SERVICIOS PRESTADOS A LAS EMPRESAS Y SERVICIOS DE PRODUCCION </v>
      </c>
      <c r="AQ360" s="15">
        <v>91119</v>
      </c>
      <c r="AR360" s="15" t="s">
        <v>340</v>
      </c>
      <c r="AS360" s="15" t="s">
        <v>1835</v>
      </c>
      <c r="AT360" s="19" t="s">
        <v>1009</v>
      </c>
    </row>
    <row r="361" spans="1:46" s="11" customFormat="1" ht="15" x14ac:dyDescent="0.25">
      <c r="A361" s="16" t="s">
        <v>2045</v>
      </c>
      <c r="B361" s="17" t="s">
        <v>921</v>
      </c>
      <c r="C361" s="15" t="s">
        <v>922</v>
      </c>
      <c r="D361" s="15" t="s">
        <v>923</v>
      </c>
      <c r="E361" s="14">
        <v>45</v>
      </c>
      <c r="F361" s="15" t="s">
        <v>85</v>
      </c>
      <c r="G361" s="15">
        <v>4502</v>
      </c>
      <c r="H361" s="15" t="s">
        <v>1000</v>
      </c>
      <c r="I361" s="14" t="s">
        <v>324</v>
      </c>
      <c r="J361" s="15" t="s">
        <v>68</v>
      </c>
      <c r="K361" s="15">
        <v>4502</v>
      </c>
      <c r="L361" s="15" t="s">
        <v>1004</v>
      </c>
      <c r="M361" s="15">
        <v>60020023</v>
      </c>
      <c r="N361" s="15" t="s">
        <v>927</v>
      </c>
      <c r="O361" s="15">
        <v>20</v>
      </c>
      <c r="P361" s="15">
        <v>20</v>
      </c>
      <c r="Q361" s="15" t="s">
        <v>1011</v>
      </c>
      <c r="R361" s="15" t="s">
        <v>92</v>
      </c>
      <c r="S361" s="15">
        <v>450200100</v>
      </c>
      <c r="T361" s="15" t="s">
        <v>1012</v>
      </c>
      <c r="U361" s="15">
        <v>13</v>
      </c>
      <c r="V361" s="15">
        <v>4</v>
      </c>
      <c r="W361" s="13">
        <v>202500000042362</v>
      </c>
      <c r="X361" s="14" t="str">
        <f t="shared" si="6"/>
        <v>42362</v>
      </c>
      <c r="Y361" s="15" t="s">
        <v>1001</v>
      </c>
      <c r="Z361" s="15">
        <v>2026</v>
      </c>
      <c r="AA361" s="15">
        <v>2026</v>
      </c>
      <c r="AB361" s="15">
        <v>1</v>
      </c>
      <c r="AC361" s="15">
        <v>3</v>
      </c>
      <c r="AD361" s="15">
        <v>4502001</v>
      </c>
      <c r="AE361" s="15" t="s">
        <v>92</v>
      </c>
      <c r="AF361" s="15">
        <v>450200100</v>
      </c>
      <c r="AG361" s="15" t="s">
        <v>1012</v>
      </c>
      <c r="AH361" s="15">
        <v>4</v>
      </c>
      <c r="AI361" s="18" t="s">
        <v>398</v>
      </c>
      <c r="AJ361" s="15" t="s">
        <v>1013</v>
      </c>
      <c r="AK361" s="15" t="s">
        <v>326</v>
      </c>
      <c r="AL361" s="15" t="s">
        <v>933</v>
      </c>
      <c r="AM361" s="13">
        <v>124303</v>
      </c>
      <c r="AN361" s="15" t="s">
        <v>933</v>
      </c>
      <c r="AO361" s="15" t="s">
        <v>60</v>
      </c>
      <c r="AP361" s="15" t="str">
        <f>VLOOKUP(AO361,'[1]Conceptos por ambito'!B$11:C$3075,2,0)</f>
        <v xml:space="preserve">SERVICIOS PRESTADOS A LAS EMPRESAS Y SERVICIOS DE PRODUCCION </v>
      </c>
      <c r="AQ361" s="15">
        <v>91119</v>
      </c>
      <c r="AR361" s="15" t="s">
        <v>340</v>
      </c>
      <c r="AS361" s="15" t="s">
        <v>1836</v>
      </c>
      <c r="AT361" s="19" t="s">
        <v>1009</v>
      </c>
    </row>
    <row r="362" spans="1:46" s="11" customFormat="1" ht="15" x14ac:dyDescent="0.25">
      <c r="A362" s="16" t="s">
        <v>2045</v>
      </c>
      <c r="B362" s="17" t="s">
        <v>921</v>
      </c>
      <c r="C362" s="15" t="s">
        <v>922</v>
      </c>
      <c r="D362" s="15" t="s">
        <v>923</v>
      </c>
      <c r="E362" s="14">
        <v>45</v>
      </c>
      <c r="F362" s="15" t="s">
        <v>85</v>
      </c>
      <c r="G362" s="15">
        <v>4502</v>
      </c>
      <c r="H362" s="15" t="s">
        <v>1000</v>
      </c>
      <c r="I362" s="14" t="s">
        <v>324</v>
      </c>
      <c r="J362" s="15" t="s">
        <v>68</v>
      </c>
      <c r="K362" s="15">
        <v>4502</v>
      </c>
      <c r="L362" s="15" t="s">
        <v>1004</v>
      </c>
      <c r="M362" s="15">
        <v>60020023</v>
      </c>
      <c r="N362" s="15" t="s">
        <v>927</v>
      </c>
      <c r="O362" s="15">
        <v>20</v>
      </c>
      <c r="P362" s="15">
        <v>20</v>
      </c>
      <c r="Q362" s="15" t="s">
        <v>1011</v>
      </c>
      <c r="R362" s="15" t="s">
        <v>92</v>
      </c>
      <c r="S362" s="15">
        <v>450200100</v>
      </c>
      <c r="T362" s="15" t="s">
        <v>1012</v>
      </c>
      <c r="U362" s="15">
        <v>13</v>
      </c>
      <c r="V362" s="15">
        <v>4</v>
      </c>
      <c r="W362" s="13">
        <v>202500000042362</v>
      </c>
      <c r="X362" s="14" t="str">
        <f t="shared" si="6"/>
        <v>42362</v>
      </c>
      <c r="Y362" s="15" t="s">
        <v>1001</v>
      </c>
      <c r="Z362" s="15">
        <v>2026</v>
      </c>
      <c r="AA362" s="15">
        <v>2026</v>
      </c>
      <c r="AB362" s="15">
        <v>1</v>
      </c>
      <c r="AC362" s="15">
        <v>3</v>
      </c>
      <c r="AD362" s="15">
        <v>4502001</v>
      </c>
      <c r="AE362" s="15" t="s">
        <v>92</v>
      </c>
      <c r="AF362" s="15">
        <v>450200100</v>
      </c>
      <c r="AG362" s="15" t="s">
        <v>1012</v>
      </c>
      <c r="AH362" s="15">
        <v>4</v>
      </c>
      <c r="AI362" s="18" t="s">
        <v>410</v>
      </c>
      <c r="AJ362" s="15" t="s">
        <v>1014</v>
      </c>
      <c r="AK362" s="15" t="s">
        <v>326</v>
      </c>
      <c r="AL362" s="15" t="s">
        <v>933</v>
      </c>
      <c r="AM362" s="13">
        <v>124303</v>
      </c>
      <c r="AN362" s="15" t="s">
        <v>933</v>
      </c>
      <c r="AO362" s="15" t="s">
        <v>60</v>
      </c>
      <c r="AP362" s="15" t="str">
        <f>VLOOKUP(AO362,'[1]Conceptos por ambito'!B$11:C$3075,2,0)</f>
        <v xml:space="preserve">SERVICIOS PRESTADOS A LAS EMPRESAS Y SERVICIOS DE PRODUCCION </v>
      </c>
      <c r="AQ362" s="15">
        <v>91119</v>
      </c>
      <c r="AR362" s="15" t="s">
        <v>340</v>
      </c>
      <c r="AS362" s="15" t="s">
        <v>1837</v>
      </c>
      <c r="AT362" s="19" t="s">
        <v>1009</v>
      </c>
    </row>
    <row r="363" spans="1:46" s="11" customFormat="1" ht="15" x14ac:dyDescent="0.25">
      <c r="A363" s="16" t="s">
        <v>2045</v>
      </c>
      <c r="B363" s="17" t="s">
        <v>921</v>
      </c>
      <c r="C363" s="15" t="s">
        <v>922</v>
      </c>
      <c r="D363" s="15" t="s">
        <v>923</v>
      </c>
      <c r="E363" s="14">
        <v>45</v>
      </c>
      <c r="F363" s="15" t="s">
        <v>85</v>
      </c>
      <c r="G363" s="15">
        <v>4502</v>
      </c>
      <c r="H363" s="15" t="s">
        <v>1000</v>
      </c>
      <c r="I363" s="14" t="s">
        <v>324</v>
      </c>
      <c r="J363" s="15" t="s">
        <v>68</v>
      </c>
      <c r="K363" s="15">
        <v>4502</v>
      </c>
      <c r="L363" s="15" t="s">
        <v>1004</v>
      </c>
      <c r="M363" s="15">
        <v>60020023</v>
      </c>
      <c r="N363" s="15" t="s">
        <v>927</v>
      </c>
      <c r="O363" s="15">
        <v>20</v>
      </c>
      <c r="P363" s="15">
        <v>20</v>
      </c>
      <c r="Q363" s="15" t="s">
        <v>1011</v>
      </c>
      <c r="R363" s="15" t="s">
        <v>92</v>
      </c>
      <c r="S363" s="15">
        <v>450200100</v>
      </c>
      <c r="T363" s="15" t="s">
        <v>1012</v>
      </c>
      <c r="U363" s="15">
        <v>13</v>
      </c>
      <c r="V363" s="15">
        <v>4</v>
      </c>
      <c r="W363" s="13">
        <v>202500000042362</v>
      </c>
      <c r="X363" s="14" t="str">
        <f t="shared" si="6"/>
        <v>42362</v>
      </c>
      <c r="Y363" s="15" t="s">
        <v>1001</v>
      </c>
      <c r="Z363" s="15">
        <v>2026</v>
      </c>
      <c r="AA363" s="15">
        <v>2026</v>
      </c>
      <c r="AB363" s="15">
        <v>1</v>
      </c>
      <c r="AC363" s="15">
        <v>3</v>
      </c>
      <c r="AD363" s="15">
        <v>4502001</v>
      </c>
      <c r="AE363" s="15" t="s">
        <v>92</v>
      </c>
      <c r="AF363" s="15">
        <v>450200100</v>
      </c>
      <c r="AG363" s="15" t="s">
        <v>1012</v>
      </c>
      <c r="AH363" s="15">
        <v>4</v>
      </c>
      <c r="AI363" s="18" t="s">
        <v>410</v>
      </c>
      <c r="AJ363" s="15" t="s">
        <v>1014</v>
      </c>
      <c r="AK363" s="15" t="s">
        <v>326</v>
      </c>
      <c r="AL363" s="15" t="s">
        <v>435</v>
      </c>
      <c r="AM363" s="13">
        <v>121000</v>
      </c>
      <c r="AN363" s="15" t="s">
        <v>725</v>
      </c>
      <c r="AO363" s="15" t="s">
        <v>60</v>
      </c>
      <c r="AP363" s="15" t="str">
        <f>VLOOKUP(AO363,'[1]Conceptos por ambito'!B$11:C$3075,2,0)</f>
        <v xml:space="preserve">SERVICIOS PRESTADOS A LAS EMPRESAS Y SERVICIOS DE PRODUCCION </v>
      </c>
      <c r="AQ363" s="15">
        <v>91119</v>
      </c>
      <c r="AR363" s="15" t="s">
        <v>340</v>
      </c>
      <c r="AS363" s="15" t="s">
        <v>1838</v>
      </c>
      <c r="AT363" s="19" t="s">
        <v>1009</v>
      </c>
    </row>
    <row r="364" spans="1:46" s="11" customFormat="1" x14ac:dyDescent="0.2">
      <c r="A364" s="28" t="s">
        <v>1015</v>
      </c>
      <c r="B364" s="17" t="s">
        <v>1015</v>
      </c>
      <c r="C364" s="15" t="s">
        <v>1016</v>
      </c>
      <c r="D364" s="15" t="s">
        <v>1017</v>
      </c>
      <c r="E364" s="14">
        <v>43</v>
      </c>
      <c r="F364" s="15" t="s">
        <v>1018</v>
      </c>
      <c r="G364" s="15">
        <v>4301</v>
      </c>
      <c r="H364" s="15" t="s">
        <v>1019</v>
      </c>
      <c r="I364" s="14">
        <v>2</v>
      </c>
      <c r="J364" s="15" t="s">
        <v>68</v>
      </c>
      <c r="K364" s="15">
        <v>4301</v>
      </c>
      <c r="L364" s="15" t="s">
        <v>1020</v>
      </c>
      <c r="M364" s="15">
        <v>270030003</v>
      </c>
      <c r="N364" s="15" t="s">
        <v>1021</v>
      </c>
      <c r="O364" s="15">
        <v>42000</v>
      </c>
      <c r="P364" s="15">
        <v>2500</v>
      </c>
      <c r="Q364" s="15" t="s">
        <v>1022</v>
      </c>
      <c r="R364" s="15" t="s">
        <v>1023</v>
      </c>
      <c r="S364" s="15">
        <v>430103703</v>
      </c>
      <c r="T364" s="15" t="s">
        <v>1024</v>
      </c>
      <c r="U364" s="15">
        <v>9000</v>
      </c>
      <c r="V364" s="15">
        <v>2500</v>
      </c>
      <c r="W364" s="13">
        <v>202500000041495</v>
      </c>
      <c r="X364" s="14" t="str">
        <f t="shared" si="6"/>
        <v>41495</v>
      </c>
      <c r="Y364" s="15" t="s">
        <v>1025</v>
      </c>
      <c r="Z364" s="15">
        <v>2025</v>
      </c>
      <c r="AA364" s="15">
        <v>2027</v>
      </c>
      <c r="AB364" s="15">
        <v>3</v>
      </c>
      <c r="AC364" s="15">
        <v>1</v>
      </c>
      <c r="AD364" s="15">
        <v>4301037</v>
      </c>
      <c r="AE364" s="15" t="s">
        <v>1026</v>
      </c>
      <c r="AF364" s="15">
        <v>430103703</v>
      </c>
      <c r="AG364" s="15" t="s">
        <v>1023</v>
      </c>
      <c r="AH364" s="15">
        <v>2500</v>
      </c>
      <c r="AI364" s="18" t="s">
        <v>321</v>
      </c>
      <c r="AJ364" s="15" t="s">
        <v>1027</v>
      </c>
      <c r="AK364" s="15" t="s">
        <v>519</v>
      </c>
      <c r="AL364" s="15" t="s">
        <v>2011</v>
      </c>
      <c r="AM364" s="13">
        <v>124301</v>
      </c>
      <c r="AN364" s="15" t="s">
        <v>2011</v>
      </c>
      <c r="AO364" s="15" t="s">
        <v>57</v>
      </c>
      <c r="AP364" s="15" t="str">
        <f>VLOOKUP(AO364,'[1]Conceptos por ambito'!B$11:C$3075,2,0)</f>
        <v>SERVICIOS PARA LA COMUNIDAD, SOCIALES Y PERSONALES</v>
      </c>
      <c r="AQ364" s="15">
        <v>91119</v>
      </c>
      <c r="AR364" s="15" t="s">
        <v>340</v>
      </c>
      <c r="AS364" s="15" t="s">
        <v>1839</v>
      </c>
      <c r="AT364" s="19">
        <v>460000000</v>
      </c>
    </row>
    <row r="365" spans="1:46" s="11" customFormat="1" x14ac:dyDescent="0.2">
      <c r="A365" s="28" t="s">
        <v>1015</v>
      </c>
      <c r="B365" s="17" t="s">
        <v>1015</v>
      </c>
      <c r="C365" s="15" t="s">
        <v>1016</v>
      </c>
      <c r="D365" s="15" t="s">
        <v>1017</v>
      </c>
      <c r="E365" s="14">
        <v>43</v>
      </c>
      <c r="F365" s="15" t="s">
        <v>1018</v>
      </c>
      <c r="G365" s="15">
        <v>4301</v>
      </c>
      <c r="H365" s="15" t="s">
        <v>1019</v>
      </c>
      <c r="I365" s="14">
        <v>2</v>
      </c>
      <c r="J365" s="15" t="s">
        <v>68</v>
      </c>
      <c r="K365" s="15">
        <v>4301</v>
      </c>
      <c r="L365" s="15" t="s">
        <v>1020</v>
      </c>
      <c r="M365" s="15">
        <v>270030003</v>
      </c>
      <c r="N365" s="15" t="s">
        <v>1021</v>
      </c>
      <c r="O365" s="15">
        <v>42000</v>
      </c>
      <c r="P365" s="15">
        <v>270030003</v>
      </c>
      <c r="Q365" s="15" t="s">
        <v>1022</v>
      </c>
      <c r="R365" s="15" t="s">
        <v>1023</v>
      </c>
      <c r="S365" s="15">
        <v>430103703</v>
      </c>
      <c r="T365" s="15" t="s">
        <v>1024</v>
      </c>
      <c r="U365" s="15">
        <v>9000</v>
      </c>
      <c r="V365" s="15">
        <v>2500</v>
      </c>
      <c r="W365" s="13">
        <v>202500000041495</v>
      </c>
      <c r="X365" s="14" t="str">
        <f t="shared" si="6"/>
        <v>41495</v>
      </c>
      <c r="Y365" s="15" t="s">
        <v>1025</v>
      </c>
      <c r="Z365" s="15">
        <v>2025</v>
      </c>
      <c r="AA365" s="15">
        <v>2027</v>
      </c>
      <c r="AB365" s="15">
        <v>3</v>
      </c>
      <c r="AC365" s="15">
        <v>1</v>
      </c>
      <c r="AD365" s="15">
        <v>4301037</v>
      </c>
      <c r="AE365" s="15" t="s">
        <v>1026</v>
      </c>
      <c r="AF365" s="15">
        <v>430103703</v>
      </c>
      <c r="AG365" s="15" t="s">
        <v>1023</v>
      </c>
      <c r="AH365" s="15">
        <v>2500</v>
      </c>
      <c r="AI365" s="18" t="s">
        <v>321</v>
      </c>
      <c r="AJ365" s="15" t="s">
        <v>1027</v>
      </c>
      <c r="AK365" s="15" t="s">
        <v>519</v>
      </c>
      <c r="AL365" s="15" t="s">
        <v>436</v>
      </c>
      <c r="AM365" s="13">
        <v>123118</v>
      </c>
      <c r="AN365" s="15" t="s">
        <v>1028</v>
      </c>
      <c r="AO365" s="15" t="s">
        <v>57</v>
      </c>
      <c r="AP365" s="15" t="str">
        <f>VLOOKUP(AO365,'[1]Conceptos por ambito'!B$11:C$3075,2,0)</f>
        <v>SERVICIOS PARA LA COMUNIDAD, SOCIALES Y PERSONALES</v>
      </c>
      <c r="AQ365" s="15">
        <v>91119</v>
      </c>
      <c r="AR365" s="15" t="s">
        <v>340</v>
      </c>
      <c r="AS365" s="15" t="s">
        <v>1840</v>
      </c>
      <c r="AT365" s="19">
        <v>330000000</v>
      </c>
    </row>
    <row r="366" spans="1:46" s="11" customFormat="1" x14ac:dyDescent="0.2">
      <c r="A366" s="28" t="s">
        <v>1015</v>
      </c>
      <c r="B366" s="17" t="s">
        <v>1015</v>
      </c>
      <c r="C366" s="15" t="s">
        <v>1016</v>
      </c>
      <c r="D366" s="15" t="s">
        <v>1017</v>
      </c>
      <c r="E366" s="14">
        <v>43</v>
      </c>
      <c r="F366" s="15" t="s">
        <v>1018</v>
      </c>
      <c r="G366" s="15">
        <v>4301</v>
      </c>
      <c r="H366" s="15" t="s">
        <v>1019</v>
      </c>
      <c r="I366" s="14">
        <v>2</v>
      </c>
      <c r="J366" s="15" t="s">
        <v>68</v>
      </c>
      <c r="K366" s="15">
        <v>4301</v>
      </c>
      <c r="L366" s="15" t="s">
        <v>1020</v>
      </c>
      <c r="M366" s="15">
        <v>270030003</v>
      </c>
      <c r="N366" s="15" t="s">
        <v>1021</v>
      </c>
      <c r="O366" s="15">
        <v>42000</v>
      </c>
      <c r="P366" s="15">
        <v>270030003</v>
      </c>
      <c r="Q366" s="15" t="s">
        <v>1022</v>
      </c>
      <c r="R366" s="15" t="s">
        <v>1023</v>
      </c>
      <c r="S366" s="15">
        <v>430103703</v>
      </c>
      <c r="T366" s="15" t="s">
        <v>1024</v>
      </c>
      <c r="U366" s="15">
        <v>9000</v>
      </c>
      <c r="V366" s="15">
        <v>2500</v>
      </c>
      <c r="W366" s="13">
        <v>202500000041495</v>
      </c>
      <c r="X366" s="14" t="str">
        <f t="shared" si="6"/>
        <v>41495</v>
      </c>
      <c r="Y366" s="15" t="s">
        <v>1025</v>
      </c>
      <c r="Z366" s="15">
        <v>2025</v>
      </c>
      <c r="AA366" s="15">
        <v>2027</v>
      </c>
      <c r="AB366" s="15">
        <v>3</v>
      </c>
      <c r="AC366" s="15">
        <v>1</v>
      </c>
      <c r="AD366" s="15">
        <v>4301037</v>
      </c>
      <c r="AE366" s="15" t="s">
        <v>1026</v>
      </c>
      <c r="AF366" s="15">
        <v>430103703</v>
      </c>
      <c r="AG366" s="15" t="s">
        <v>1023</v>
      </c>
      <c r="AH366" s="15">
        <v>2500</v>
      </c>
      <c r="AI366" s="18" t="s">
        <v>324</v>
      </c>
      <c r="AJ366" s="15" t="s">
        <v>1029</v>
      </c>
      <c r="AK366" s="15" t="s">
        <v>326</v>
      </c>
      <c r="AL366" s="15" t="s">
        <v>2011</v>
      </c>
      <c r="AM366" s="13">
        <v>124301</v>
      </c>
      <c r="AN366" s="15" t="s">
        <v>2011</v>
      </c>
      <c r="AO366" s="15" t="s">
        <v>57</v>
      </c>
      <c r="AP366" s="15" t="str">
        <f>VLOOKUP(AO366,'[1]Conceptos por ambito'!B$11:C$3075,2,0)</f>
        <v>SERVICIOS PARA LA COMUNIDAD, SOCIALES Y PERSONALES</v>
      </c>
      <c r="AQ366" s="15">
        <v>91119</v>
      </c>
      <c r="AR366" s="15" t="s">
        <v>340</v>
      </c>
      <c r="AS366" s="15" t="s">
        <v>1841</v>
      </c>
      <c r="AT366" s="19">
        <v>315000000</v>
      </c>
    </row>
    <row r="367" spans="1:46" s="11" customFormat="1" x14ac:dyDescent="0.2">
      <c r="A367" s="28" t="s">
        <v>1015</v>
      </c>
      <c r="B367" s="17" t="s">
        <v>1015</v>
      </c>
      <c r="C367" s="15" t="s">
        <v>1016</v>
      </c>
      <c r="D367" s="15" t="s">
        <v>1017</v>
      </c>
      <c r="E367" s="14">
        <v>43</v>
      </c>
      <c r="F367" s="15" t="s">
        <v>1018</v>
      </c>
      <c r="G367" s="15">
        <v>4301</v>
      </c>
      <c r="H367" s="15" t="s">
        <v>1019</v>
      </c>
      <c r="I367" s="14">
        <v>2</v>
      </c>
      <c r="J367" s="15" t="s">
        <v>68</v>
      </c>
      <c r="K367" s="15">
        <v>4301</v>
      </c>
      <c r="L367" s="15" t="s">
        <v>1020</v>
      </c>
      <c r="M367" s="15">
        <v>270030003</v>
      </c>
      <c r="N367" s="15" t="s">
        <v>1021</v>
      </c>
      <c r="O367" s="15">
        <v>42000</v>
      </c>
      <c r="P367" s="15">
        <v>270030003</v>
      </c>
      <c r="Q367" s="15" t="s">
        <v>1022</v>
      </c>
      <c r="R367" s="15" t="s">
        <v>1023</v>
      </c>
      <c r="S367" s="15">
        <v>430103703</v>
      </c>
      <c r="T367" s="15" t="s">
        <v>1024</v>
      </c>
      <c r="U367" s="15">
        <v>9000</v>
      </c>
      <c r="V367" s="15">
        <v>2500</v>
      </c>
      <c r="W367" s="13">
        <v>202500000041495</v>
      </c>
      <c r="X367" s="14" t="str">
        <f t="shared" si="6"/>
        <v>41495</v>
      </c>
      <c r="Y367" s="15" t="s">
        <v>1025</v>
      </c>
      <c r="Z367" s="15">
        <v>2025</v>
      </c>
      <c r="AA367" s="15">
        <v>2027</v>
      </c>
      <c r="AB367" s="15">
        <v>3</v>
      </c>
      <c r="AC367" s="15">
        <v>1</v>
      </c>
      <c r="AD367" s="15">
        <v>4301037</v>
      </c>
      <c r="AE367" s="15" t="s">
        <v>1026</v>
      </c>
      <c r="AF367" s="15">
        <v>430103703</v>
      </c>
      <c r="AG367" s="15" t="s">
        <v>1023</v>
      </c>
      <c r="AH367" s="15">
        <v>2500</v>
      </c>
      <c r="AI367" s="18" t="s">
        <v>394</v>
      </c>
      <c r="AJ367" s="15" t="s">
        <v>1030</v>
      </c>
      <c r="AK367" s="15" t="s">
        <v>519</v>
      </c>
      <c r="AL367" s="15" t="s">
        <v>2011</v>
      </c>
      <c r="AM367" s="13">
        <v>124301</v>
      </c>
      <c r="AN367" s="15" t="s">
        <v>2011</v>
      </c>
      <c r="AO367" s="15" t="s">
        <v>57</v>
      </c>
      <c r="AP367" s="15" t="str">
        <f>VLOOKUP(AO367,'[1]Conceptos por ambito'!B$11:C$3075,2,0)</f>
        <v>SERVICIOS PARA LA COMUNIDAD, SOCIALES Y PERSONALES</v>
      </c>
      <c r="AQ367" s="15">
        <v>91119</v>
      </c>
      <c r="AR367" s="15" t="s">
        <v>340</v>
      </c>
      <c r="AS367" s="15" t="s">
        <v>1842</v>
      </c>
      <c r="AT367" s="19">
        <v>145000000</v>
      </c>
    </row>
    <row r="368" spans="1:46" s="11" customFormat="1" x14ac:dyDescent="0.2">
      <c r="A368" s="28" t="s">
        <v>1015</v>
      </c>
      <c r="B368" s="17" t="s">
        <v>1015</v>
      </c>
      <c r="C368" s="15" t="s">
        <v>1016</v>
      </c>
      <c r="D368" s="15" t="s">
        <v>1017</v>
      </c>
      <c r="E368" s="14">
        <v>43</v>
      </c>
      <c r="F368" s="15" t="s">
        <v>1018</v>
      </c>
      <c r="G368" s="15">
        <v>4301</v>
      </c>
      <c r="H368" s="15" t="s">
        <v>1019</v>
      </c>
      <c r="I368" s="14">
        <v>2</v>
      </c>
      <c r="J368" s="15" t="s">
        <v>68</v>
      </c>
      <c r="K368" s="15">
        <v>4301</v>
      </c>
      <c r="L368" s="15" t="s">
        <v>1020</v>
      </c>
      <c r="M368" s="15">
        <v>270030003</v>
      </c>
      <c r="N368" s="15" t="s">
        <v>1021</v>
      </c>
      <c r="O368" s="15">
        <v>42000</v>
      </c>
      <c r="P368" s="15">
        <v>270030003</v>
      </c>
      <c r="Q368" s="15" t="s">
        <v>1022</v>
      </c>
      <c r="R368" s="15" t="s">
        <v>1023</v>
      </c>
      <c r="S368" s="15">
        <v>430103703</v>
      </c>
      <c r="T368" s="15" t="s">
        <v>1024</v>
      </c>
      <c r="U368" s="15">
        <v>9000</v>
      </c>
      <c r="V368" s="15">
        <v>2500</v>
      </c>
      <c r="W368" s="13">
        <v>202500000041495</v>
      </c>
      <c r="X368" s="14" t="str">
        <f t="shared" si="6"/>
        <v>41495</v>
      </c>
      <c r="Y368" s="15" t="s">
        <v>1025</v>
      </c>
      <c r="Z368" s="15">
        <v>2025</v>
      </c>
      <c r="AA368" s="15">
        <v>2027</v>
      </c>
      <c r="AB368" s="15">
        <v>3</v>
      </c>
      <c r="AC368" s="15">
        <v>1</v>
      </c>
      <c r="AD368" s="15">
        <v>4301037</v>
      </c>
      <c r="AE368" s="15" t="s">
        <v>1026</v>
      </c>
      <c r="AF368" s="15">
        <v>430103703</v>
      </c>
      <c r="AG368" s="15" t="s">
        <v>1023</v>
      </c>
      <c r="AH368" s="15">
        <v>2500</v>
      </c>
      <c r="AI368" s="18" t="s">
        <v>396</v>
      </c>
      <c r="AJ368" s="15" t="s">
        <v>1031</v>
      </c>
      <c r="AK368" s="15" t="s">
        <v>326</v>
      </c>
      <c r="AL368" s="15" t="s">
        <v>436</v>
      </c>
      <c r="AM368" s="13">
        <v>123118</v>
      </c>
      <c r="AN368" s="15" t="s">
        <v>1028</v>
      </c>
      <c r="AO368" s="15" t="s">
        <v>57</v>
      </c>
      <c r="AP368" s="15" t="str">
        <f>VLOOKUP(AO368,'[1]Conceptos por ambito'!B$11:C$3075,2,0)</f>
        <v>SERVICIOS PARA LA COMUNIDAD, SOCIALES Y PERSONALES</v>
      </c>
      <c r="AQ368" s="15">
        <v>91119</v>
      </c>
      <c r="AR368" s="15" t="s">
        <v>340</v>
      </c>
      <c r="AS368" s="15" t="s">
        <v>1843</v>
      </c>
      <c r="AT368" s="19">
        <v>545000000</v>
      </c>
    </row>
    <row r="369" spans="1:46" s="11" customFormat="1" x14ac:dyDescent="0.2">
      <c r="A369" s="28" t="s">
        <v>1015</v>
      </c>
      <c r="B369" s="17" t="s">
        <v>1015</v>
      </c>
      <c r="C369" s="15" t="s">
        <v>1016</v>
      </c>
      <c r="D369" s="15" t="s">
        <v>1017</v>
      </c>
      <c r="E369" s="14">
        <v>43</v>
      </c>
      <c r="F369" s="15" t="s">
        <v>1018</v>
      </c>
      <c r="G369" s="15">
        <v>4301</v>
      </c>
      <c r="H369" s="15" t="s">
        <v>1019</v>
      </c>
      <c r="I369" s="14">
        <v>2</v>
      </c>
      <c r="J369" s="15" t="s">
        <v>68</v>
      </c>
      <c r="K369" s="15">
        <v>4301</v>
      </c>
      <c r="L369" s="15" t="s">
        <v>1020</v>
      </c>
      <c r="M369" s="15">
        <v>270040001</v>
      </c>
      <c r="N369" s="15" t="s">
        <v>1032</v>
      </c>
      <c r="O369" s="15">
        <v>7</v>
      </c>
      <c r="P369" s="15">
        <v>270040001</v>
      </c>
      <c r="Q369" s="15" t="s">
        <v>1033</v>
      </c>
      <c r="R369" s="15" t="s">
        <v>1034</v>
      </c>
      <c r="S369" s="15">
        <v>430100400</v>
      </c>
      <c r="T369" s="15" t="s">
        <v>1034</v>
      </c>
      <c r="U369" s="15">
        <v>7</v>
      </c>
      <c r="V369" s="15">
        <v>7</v>
      </c>
      <c r="W369" s="13">
        <v>202500000041495</v>
      </c>
      <c r="X369" s="14" t="str">
        <f t="shared" si="6"/>
        <v>41495</v>
      </c>
      <c r="Y369" s="15" t="s">
        <v>1025</v>
      </c>
      <c r="Z369" s="15">
        <v>2025</v>
      </c>
      <c r="AA369" s="15">
        <v>2027</v>
      </c>
      <c r="AB369" s="15">
        <v>3</v>
      </c>
      <c r="AC369" s="15">
        <v>2</v>
      </c>
      <c r="AD369" s="15">
        <v>4301004</v>
      </c>
      <c r="AE369" s="15" t="s">
        <v>1035</v>
      </c>
      <c r="AF369" s="15">
        <v>430100400</v>
      </c>
      <c r="AG369" s="15" t="s">
        <v>1034</v>
      </c>
      <c r="AH369" s="15">
        <v>7</v>
      </c>
      <c r="AI369" s="18" t="s">
        <v>398</v>
      </c>
      <c r="AJ369" s="15" t="s">
        <v>1036</v>
      </c>
      <c r="AK369" s="15" t="s">
        <v>519</v>
      </c>
      <c r="AL369" s="15" t="s">
        <v>436</v>
      </c>
      <c r="AM369" s="13">
        <v>123118</v>
      </c>
      <c r="AN369" s="15" t="s">
        <v>1028</v>
      </c>
      <c r="AO369" s="15" t="s">
        <v>57</v>
      </c>
      <c r="AP369" s="15" t="str">
        <f>VLOOKUP(AO369,'[1]Conceptos por ambito'!B$11:C$3075,2,0)</f>
        <v>SERVICIOS PARA LA COMUNIDAD, SOCIALES Y PERSONALES</v>
      </c>
      <c r="AQ369" s="15">
        <v>91119</v>
      </c>
      <c r="AR369" s="15" t="s">
        <v>340</v>
      </c>
      <c r="AS369" s="15" t="s">
        <v>1844</v>
      </c>
      <c r="AT369" s="19">
        <v>185000000</v>
      </c>
    </row>
    <row r="370" spans="1:46" s="11" customFormat="1" x14ac:dyDescent="0.2">
      <c r="A370" s="28" t="s">
        <v>1015</v>
      </c>
      <c r="B370" s="17" t="s">
        <v>1015</v>
      </c>
      <c r="C370" s="15" t="s">
        <v>1016</v>
      </c>
      <c r="D370" s="15" t="s">
        <v>1017</v>
      </c>
      <c r="E370" s="14">
        <v>43</v>
      </c>
      <c r="F370" s="15" t="s">
        <v>1018</v>
      </c>
      <c r="G370" s="15">
        <v>4301</v>
      </c>
      <c r="H370" s="15" t="s">
        <v>1019</v>
      </c>
      <c r="I370" s="14">
        <v>2</v>
      </c>
      <c r="J370" s="15" t="s">
        <v>68</v>
      </c>
      <c r="K370" s="15">
        <v>4301</v>
      </c>
      <c r="L370" s="15" t="s">
        <v>1020</v>
      </c>
      <c r="M370" s="15">
        <v>270040001</v>
      </c>
      <c r="N370" s="15" t="s">
        <v>1032</v>
      </c>
      <c r="O370" s="15">
        <v>7</v>
      </c>
      <c r="P370" s="15">
        <v>270040001</v>
      </c>
      <c r="Q370" s="15" t="s">
        <v>1033</v>
      </c>
      <c r="R370" s="15" t="s">
        <v>1034</v>
      </c>
      <c r="S370" s="15">
        <v>430100400</v>
      </c>
      <c r="T370" s="15" t="s">
        <v>1034</v>
      </c>
      <c r="U370" s="15">
        <v>7</v>
      </c>
      <c r="V370" s="15">
        <v>7</v>
      </c>
      <c r="W370" s="13">
        <v>202500000041495</v>
      </c>
      <c r="X370" s="14" t="str">
        <f t="shared" si="6"/>
        <v>41495</v>
      </c>
      <c r="Y370" s="15" t="s">
        <v>1025</v>
      </c>
      <c r="Z370" s="15">
        <v>2025</v>
      </c>
      <c r="AA370" s="15">
        <v>2027</v>
      </c>
      <c r="AB370" s="15">
        <v>3</v>
      </c>
      <c r="AC370" s="15">
        <v>2</v>
      </c>
      <c r="AD370" s="15">
        <v>4301004</v>
      </c>
      <c r="AE370" s="15" t="s">
        <v>1035</v>
      </c>
      <c r="AF370" s="15">
        <v>430100400</v>
      </c>
      <c r="AG370" s="15" t="s">
        <v>1034</v>
      </c>
      <c r="AH370" s="15">
        <v>7</v>
      </c>
      <c r="AI370" s="18" t="s">
        <v>398</v>
      </c>
      <c r="AJ370" s="15" t="s">
        <v>1036</v>
      </c>
      <c r="AK370" s="15" t="s">
        <v>326</v>
      </c>
      <c r="AL370" s="15" t="s">
        <v>2011</v>
      </c>
      <c r="AM370" s="13">
        <v>124301</v>
      </c>
      <c r="AN370" s="15" t="s">
        <v>2011</v>
      </c>
      <c r="AO370" s="15" t="s">
        <v>57</v>
      </c>
      <c r="AP370" s="15" t="str">
        <f>VLOOKUP(AO370,'[1]Conceptos por ambito'!B$11:C$3075,2,0)</f>
        <v>SERVICIOS PARA LA COMUNIDAD, SOCIALES Y PERSONALES</v>
      </c>
      <c r="AQ370" s="15">
        <v>91119</v>
      </c>
      <c r="AR370" s="15" t="s">
        <v>340</v>
      </c>
      <c r="AS370" s="15" t="s">
        <v>1845</v>
      </c>
      <c r="AT370" s="19">
        <v>20765480</v>
      </c>
    </row>
    <row r="371" spans="1:46" s="11" customFormat="1" x14ac:dyDescent="0.2">
      <c r="A371" s="28" t="s">
        <v>1015</v>
      </c>
      <c r="B371" s="17" t="s">
        <v>1015</v>
      </c>
      <c r="C371" s="15" t="s">
        <v>1016</v>
      </c>
      <c r="D371" s="15" t="s">
        <v>1017</v>
      </c>
      <c r="E371" s="14">
        <v>43</v>
      </c>
      <c r="F371" s="15" t="s">
        <v>1018</v>
      </c>
      <c r="G371" s="15">
        <v>4301</v>
      </c>
      <c r="H371" s="15" t="s">
        <v>1019</v>
      </c>
      <c r="I371" s="14">
        <v>2</v>
      </c>
      <c r="J371" s="15" t="s">
        <v>68</v>
      </c>
      <c r="K371" s="15">
        <v>4301</v>
      </c>
      <c r="L371" s="15" t="s">
        <v>1020</v>
      </c>
      <c r="M371" s="15">
        <v>270040001</v>
      </c>
      <c r="N371" s="15" t="s">
        <v>1032</v>
      </c>
      <c r="O371" s="15">
        <v>7</v>
      </c>
      <c r="P371" s="15">
        <v>270040001</v>
      </c>
      <c r="Q371" s="15" t="s">
        <v>1033</v>
      </c>
      <c r="R371" s="15" t="s">
        <v>1034</v>
      </c>
      <c r="S371" s="15">
        <v>430100400</v>
      </c>
      <c r="T371" s="15" t="s">
        <v>1034</v>
      </c>
      <c r="U371" s="15">
        <v>7</v>
      </c>
      <c r="V371" s="15">
        <v>7</v>
      </c>
      <c r="W371" s="13">
        <v>202500000041495</v>
      </c>
      <c r="X371" s="14" t="str">
        <f t="shared" si="6"/>
        <v>41495</v>
      </c>
      <c r="Y371" s="15" t="s">
        <v>1025</v>
      </c>
      <c r="Z371" s="15">
        <v>2025</v>
      </c>
      <c r="AA371" s="15">
        <v>2027</v>
      </c>
      <c r="AB371" s="15">
        <v>3</v>
      </c>
      <c r="AC371" s="15">
        <v>2</v>
      </c>
      <c r="AD371" s="15">
        <v>4301004</v>
      </c>
      <c r="AE371" s="15" t="s">
        <v>1035</v>
      </c>
      <c r="AF371" s="15">
        <v>430100400</v>
      </c>
      <c r="AG371" s="15" t="s">
        <v>1034</v>
      </c>
      <c r="AH371" s="15">
        <v>7</v>
      </c>
      <c r="AI371" s="18" t="s">
        <v>410</v>
      </c>
      <c r="AJ371" s="15" t="s">
        <v>1037</v>
      </c>
      <c r="AK371" s="15" t="s">
        <v>326</v>
      </c>
      <c r="AL371" s="15" t="s">
        <v>2011</v>
      </c>
      <c r="AM371" s="13">
        <v>124301</v>
      </c>
      <c r="AN371" s="15" t="s">
        <v>2011</v>
      </c>
      <c r="AO371" s="15" t="s">
        <v>57</v>
      </c>
      <c r="AP371" s="15" t="str">
        <f>VLOOKUP(AO371,'[1]Conceptos por ambito'!B$11:C$3075,2,0)</f>
        <v>SERVICIOS PARA LA COMUNIDAD, SOCIALES Y PERSONALES</v>
      </c>
      <c r="AQ371" s="15">
        <v>91119</v>
      </c>
      <c r="AR371" s="15" t="s">
        <v>340</v>
      </c>
      <c r="AS371" s="15" t="s">
        <v>1846</v>
      </c>
      <c r="AT371" s="19">
        <v>30000000</v>
      </c>
    </row>
    <row r="372" spans="1:46" s="11" customFormat="1" x14ac:dyDescent="0.2">
      <c r="A372" s="28" t="s">
        <v>1015</v>
      </c>
      <c r="B372" s="17" t="s">
        <v>1015</v>
      </c>
      <c r="C372" s="15" t="s">
        <v>1016</v>
      </c>
      <c r="D372" s="15" t="s">
        <v>1017</v>
      </c>
      <c r="E372" s="14">
        <v>43</v>
      </c>
      <c r="F372" s="15" t="s">
        <v>1018</v>
      </c>
      <c r="G372" s="15">
        <v>4301</v>
      </c>
      <c r="H372" s="15" t="s">
        <v>1019</v>
      </c>
      <c r="I372" s="14">
        <v>2</v>
      </c>
      <c r="J372" s="15" t="s">
        <v>68</v>
      </c>
      <c r="K372" s="15">
        <v>4301</v>
      </c>
      <c r="L372" s="15" t="s">
        <v>1020</v>
      </c>
      <c r="M372" s="15">
        <v>270030003</v>
      </c>
      <c r="N372" s="15" t="s">
        <v>1021</v>
      </c>
      <c r="O372" s="15">
        <v>42000</v>
      </c>
      <c r="P372" s="15">
        <v>270030003</v>
      </c>
      <c r="Q372" s="15" t="s">
        <v>1038</v>
      </c>
      <c r="R372" s="15" t="s">
        <v>1039</v>
      </c>
      <c r="S372" s="15">
        <v>430100600</v>
      </c>
      <c r="T372" s="15" t="s">
        <v>1039</v>
      </c>
      <c r="U372" s="15">
        <v>1</v>
      </c>
      <c r="V372" s="15">
        <v>0.25</v>
      </c>
      <c r="W372" s="13">
        <v>202500000041495</v>
      </c>
      <c r="X372" s="14" t="str">
        <f t="shared" si="6"/>
        <v>41495</v>
      </c>
      <c r="Y372" s="15" t="s">
        <v>1025</v>
      </c>
      <c r="Z372" s="15">
        <v>2025</v>
      </c>
      <c r="AA372" s="15">
        <v>2027</v>
      </c>
      <c r="AB372" s="15">
        <v>3</v>
      </c>
      <c r="AC372" s="15">
        <v>3</v>
      </c>
      <c r="AD372" s="15">
        <v>4301006</v>
      </c>
      <c r="AE372" s="15" t="s">
        <v>1040</v>
      </c>
      <c r="AF372" s="15">
        <v>430100600</v>
      </c>
      <c r="AG372" s="15" t="s">
        <v>1039</v>
      </c>
      <c r="AH372" s="15">
        <v>0.25</v>
      </c>
      <c r="AI372" s="18" t="s">
        <v>412</v>
      </c>
      <c r="AJ372" s="15" t="s">
        <v>1041</v>
      </c>
      <c r="AK372" s="15" t="s">
        <v>519</v>
      </c>
      <c r="AL372" s="15" t="s">
        <v>436</v>
      </c>
      <c r="AM372" s="13">
        <v>123118</v>
      </c>
      <c r="AN372" s="15" t="s">
        <v>1028</v>
      </c>
      <c r="AO372" s="15" t="s">
        <v>57</v>
      </c>
      <c r="AP372" s="15" t="str">
        <f>VLOOKUP(AO372,'[1]Conceptos por ambito'!B$11:C$3075,2,0)</f>
        <v>SERVICIOS PARA LA COMUNIDAD, SOCIALES Y PERSONALES</v>
      </c>
      <c r="AQ372" s="15">
        <v>91119</v>
      </c>
      <c r="AR372" s="15" t="s">
        <v>340</v>
      </c>
      <c r="AS372" s="15" t="s">
        <v>1847</v>
      </c>
      <c r="AT372" s="19">
        <v>40000000</v>
      </c>
    </row>
    <row r="373" spans="1:46" s="11" customFormat="1" x14ac:dyDescent="0.2">
      <c r="A373" s="28" t="s">
        <v>1015</v>
      </c>
      <c r="B373" s="17" t="s">
        <v>1015</v>
      </c>
      <c r="C373" s="15" t="s">
        <v>1016</v>
      </c>
      <c r="D373" s="15" t="s">
        <v>1017</v>
      </c>
      <c r="E373" s="14">
        <v>43</v>
      </c>
      <c r="F373" s="15" t="s">
        <v>1018</v>
      </c>
      <c r="G373" s="15">
        <v>4301</v>
      </c>
      <c r="H373" s="15" t="s">
        <v>1019</v>
      </c>
      <c r="I373" s="14">
        <v>2</v>
      </c>
      <c r="J373" s="15" t="s">
        <v>68</v>
      </c>
      <c r="K373" s="15">
        <v>4301</v>
      </c>
      <c r="L373" s="15" t="s">
        <v>1020</v>
      </c>
      <c r="M373" s="15">
        <v>270030003</v>
      </c>
      <c r="N373" s="15" t="s">
        <v>1021</v>
      </c>
      <c r="O373" s="15">
        <v>42000</v>
      </c>
      <c r="P373" s="15">
        <v>270030003</v>
      </c>
      <c r="Q373" s="15" t="s">
        <v>1038</v>
      </c>
      <c r="R373" s="15" t="s">
        <v>1039</v>
      </c>
      <c r="S373" s="15">
        <v>430100600</v>
      </c>
      <c r="T373" s="15" t="s">
        <v>1039</v>
      </c>
      <c r="U373" s="15">
        <v>1</v>
      </c>
      <c r="V373" s="15">
        <v>0.25</v>
      </c>
      <c r="W373" s="13">
        <v>202500000041495</v>
      </c>
      <c r="X373" s="14" t="str">
        <f t="shared" si="6"/>
        <v>41495</v>
      </c>
      <c r="Y373" s="15" t="s">
        <v>1025</v>
      </c>
      <c r="Z373" s="15">
        <v>2025</v>
      </c>
      <c r="AA373" s="15">
        <v>2027</v>
      </c>
      <c r="AB373" s="15">
        <v>3</v>
      </c>
      <c r="AC373" s="15">
        <v>3</v>
      </c>
      <c r="AD373" s="15">
        <v>4301006</v>
      </c>
      <c r="AE373" s="15" t="s">
        <v>1040</v>
      </c>
      <c r="AF373" s="15">
        <v>430100600</v>
      </c>
      <c r="AG373" s="15" t="s">
        <v>1039</v>
      </c>
      <c r="AH373" s="15">
        <v>0.25</v>
      </c>
      <c r="AI373" s="18" t="s">
        <v>414</v>
      </c>
      <c r="AJ373" s="15" t="s">
        <v>1042</v>
      </c>
      <c r="AK373" s="15" t="s">
        <v>326</v>
      </c>
      <c r="AL373" s="15" t="s">
        <v>436</v>
      </c>
      <c r="AM373" s="13">
        <v>123118</v>
      </c>
      <c r="AN373" s="15" t="s">
        <v>1028</v>
      </c>
      <c r="AO373" s="15" t="s">
        <v>57</v>
      </c>
      <c r="AP373" s="15" t="str">
        <f>VLOOKUP(AO373,'[1]Conceptos por ambito'!B$11:C$3075,2,0)</f>
        <v>SERVICIOS PARA LA COMUNIDAD, SOCIALES Y PERSONALES</v>
      </c>
      <c r="AQ373" s="15">
        <v>91119</v>
      </c>
      <c r="AR373" s="15" t="s">
        <v>340</v>
      </c>
      <c r="AS373" s="15" t="s">
        <v>1848</v>
      </c>
      <c r="AT373" s="19">
        <v>30000000</v>
      </c>
    </row>
    <row r="374" spans="1:46" s="11" customFormat="1" x14ac:dyDescent="0.2">
      <c r="A374" s="28" t="s">
        <v>1015</v>
      </c>
      <c r="B374" s="17" t="s">
        <v>1015</v>
      </c>
      <c r="C374" s="15" t="s">
        <v>1016</v>
      </c>
      <c r="D374" s="15" t="s">
        <v>1017</v>
      </c>
      <c r="E374" s="14">
        <v>43</v>
      </c>
      <c r="F374" s="15" t="s">
        <v>1018</v>
      </c>
      <c r="G374" s="15">
        <v>4302</v>
      </c>
      <c r="H374" s="15" t="s">
        <v>1043</v>
      </c>
      <c r="I374" s="14">
        <v>2</v>
      </c>
      <c r="J374" s="15" t="s">
        <v>68</v>
      </c>
      <c r="K374" s="15">
        <v>4302</v>
      </c>
      <c r="L374" s="15" t="s">
        <v>1020</v>
      </c>
      <c r="M374" s="15">
        <v>270030003</v>
      </c>
      <c r="N374" s="15" t="s">
        <v>1021</v>
      </c>
      <c r="O374" s="15">
        <v>42000</v>
      </c>
      <c r="P374" s="15">
        <v>270030003</v>
      </c>
      <c r="Q374" s="15" t="s">
        <v>1044</v>
      </c>
      <c r="R374" s="15" t="s">
        <v>1045</v>
      </c>
      <c r="S374" s="15">
        <v>430200100</v>
      </c>
      <c r="T374" s="15" t="s">
        <v>1045</v>
      </c>
      <c r="U374" s="15">
        <v>16</v>
      </c>
      <c r="V374" s="15">
        <v>4</v>
      </c>
      <c r="W374" s="13">
        <v>202500000041893</v>
      </c>
      <c r="X374" s="14" t="str">
        <f t="shared" si="6"/>
        <v>41893</v>
      </c>
      <c r="Y374" s="15" t="s">
        <v>1046</v>
      </c>
      <c r="Z374" s="15">
        <v>2025</v>
      </c>
      <c r="AA374" s="15">
        <v>2027</v>
      </c>
      <c r="AB374" s="15">
        <v>3</v>
      </c>
      <c r="AC374" s="15">
        <v>1</v>
      </c>
      <c r="AD374" s="15">
        <v>4302001</v>
      </c>
      <c r="AE374" s="15" t="s">
        <v>1047</v>
      </c>
      <c r="AF374" s="15">
        <v>430200100</v>
      </c>
      <c r="AG374" s="15" t="s">
        <v>1045</v>
      </c>
      <c r="AH374" s="15">
        <v>4</v>
      </c>
      <c r="AI374" s="18" t="s">
        <v>321</v>
      </c>
      <c r="AJ374" s="15" t="s">
        <v>1048</v>
      </c>
      <c r="AK374" s="15" t="s">
        <v>519</v>
      </c>
      <c r="AL374" s="15" t="s">
        <v>436</v>
      </c>
      <c r="AM374" s="13">
        <v>123118</v>
      </c>
      <c r="AN374" s="15" t="s">
        <v>1028</v>
      </c>
      <c r="AO374" s="15" t="s">
        <v>57</v>
      </c>
      <c r="AP374" s="15" t="str">
        <f>VLOOKUP(AO374,'[1]Conceptos por ambito'!B$11:C$3075,2,0)</f>
        <v>SERVICIOS PARA LA COMUNIDAD, SOCIALES Y PERSONALES</v>
      </c>
      <c r="AQ374" s="15">
        <v>91119</v>
      </c>
      <c r="AR374" s="15" t="s">
        <v>340</v>
      </c>
      <c r="AS374" s="15" t="s">
        <v>1849</v>
      </c>
      <c r="AT374" s="19">
        <v>250000000</v>
      </c>
    </row>
    <row r="375" spans="1:46" s="11" customFormat="1" x14ac:dyDescent="0.2">
      <c r="A375" s="28" t="s">
        <v>1015</v>
      </c>
      <c r="B375" s="17" t="s">
        <v>1015</v>
      </c>
      <c r="C375" s="15" t="s">
        <v>1016</v>
      </c>
      <c r="D375" s="15" t="s">
        <v>1017</v>
      </c>
      <c r="E375" s="14">
        <v>43</v>
      </c>
      <c r="F375" s="15" t="s">
        <v>1018</v>
      </c>
      <c r="G375" s="15">
        <v>4302</v>
      </c>
      <c r="H375" s="15" t="s">
        <v>1043</v>
      </c>
      <c r="I375" s="14">
        <v>2</v>
      </c>
      <c r="J375" s="15" t="s">
        <v>68</v>
      </c>
      <c r="K375" s="15">
        <v>4302</v>
      </c>
      <c r="L375" s="15" t="s">
        <v>1020</v>
      </c>
      <c r="M375" s="15">
        <v>270030003</v>
      </c>
      <c r="N375" s="15" t="s">
        <v>1021</v>
      </c>
      <c r="O375" s="15">
        <v>42000</v>
      </c>
      <c r="P375" s="15">
        <v>270030003</v>
      </c>
      <c r="Q375" s="15" t="s">
        <v>1044</v>
      </c>
      <c r="R375" s="15" t="s">
        <v>1045</v>
      </c>
      <c r="S375" s="15">
        <v>430200100</v>
      </c>
      <c r="T375" s="15" t="s">
        <v>1045</v>
      </c>
      <c r="U375" s="15">
        <v>16</v>
      </c>
      <c r="V375" s="15">
        <v>4</v>
      </c>
      <c r="W375" s="13">
        <v>202500000041893</v>
      </c>
      <c r="X375" s="14" t="str">
        <f t="shared" si="6"/>
        <v>41893</v>
      </c>
      <c r="Y375" s="15" t="s">
        <v>1046</v>
      </c>
      <c r="Z375" s="15">
        <v>2025</v>
      </c>
      <c r="AA375" s="15">
        <v>2027</v>
      </c>
      <c r="AB375" s="15">
        <v>3</v>
      </c>
      <c r="AC375" s="15">
        <v>1</v>
      </c>
      <c r="AD375" s="15">
        <v>4302001</v>
      </c>
      <c r="AE375" s="15" t="s">
        <v>1047</v>
      </c>
      <c r="AF375" s="15">
        <v>430200100</v>
      </c>
      <c r="AG375" s="15" t="s">
        <v>1045</v>
      </c>
      <c r="AH375" s="15">
        <v>4</v>
      </c>
      <c r="AI375" s="18" t="s">
        <v>324</v>
      </c>
      <c r="AJ375" s="15" t="s">
        <v>1049</v>
      </c>
      <c r="AK375" s="15" t="s">
        <v>519</v>
      </c>
      <c r="AL375" s="15" t="s">
        <v>436</v>
      </c>
      <c r="AM375" s="13">
        <v>123118</v>
      </c>
      <c r="AN375" s="15" t="s">
        <v>1028</v>
      </c>
      <c r="AO375" s="15" t="s">
        <v>57</v>
      </c>
      <c r="AP375" s="15" t="str">
        <f>VLOOKUP(AO375,'[1]Conceptos por ambito'!B$11:C$3075,2,0)</f>
        <v>SERVICIOS PARA LA COMUNIDAD, SOCIALES Y PERSONALES</v>
      </c>
      <c r="AQ375" s="15">
        <v>91119</v>
      </c>
      <c r="AR375" s="15" t="s">
        <v>340</v>
      </c>
      <c r="AS375" s="15" t="s">
        <v>1850</v>
      </c>
      <c r="AT375" s="19">
        <v>100000000</v>
      </c>
    </row>
    <row r="376" spans="1:46" s="11" customFormat="1" x14ac:dyDescent="0.2">
      <c r="A376" s="28" t="s">
        <v>1015</v>
      </c>
      <c r="B376" s="17" t="s">
        <v>1015</v>
      </c>
      <c r="C376" s="15" t="s">
        <v>1016</v>
      </c>
      <c r="D376" s="15" t="s">
        <v>1017</v>
      </c>
      <c r="E376" s="14">
        <v>43</v>
      </c>
      <c r="F376" s="15" t="s">
        <v>1018</v>
      </c>
      <c r="G376" s="15">
        <v>4302</v>
      </c>
      <c r="H376" s="15" t="s">
        <v>1043</v>
      </c>
      <c r="I376" s="14">
        <v>2</v>
      </c>
      <c r="J376" s="15" t="s">
        <v>68</v>
      </c>
      <c r="K376" s="15">
        <v>4302</v>
      </c>
      <c r="L376" s="15" t="s">
        <v>1020</v>
      </c>
      <c r="M376" s="15">
        <v>270030003</v>
      </c>
      <c r="N376" s="15" t="s">
        <v>1021</v>
      </c>
      <c r="O376" s="15">
        <v>42000</v>
      </c>
      <c r="P376" s="15">
        <v>270030003</v>
      </c>
      <c r="Q376" s="15" t="s">
        <v>1044</v>
      </c>
      <c r="R376" s="15" t="s">
        <v>1045</v>
      </c>
      <c r="S376" s="15">
        <v>430200100</v>
      </c>
      <c r="T376" s="15" t="s">
        <v>1045</v>
      </c>
      <c r="U376" s="15">
        <v>16</v>
      </c>
      <c r="V376" s="15">
        <v>4</v>
      </c>
      <c r="W376" s="13">
        <v>202500000041893</v>
      </c>
      <c r="X376" s="14" t="str">
        <f t="shared" si="6"/>
        <v>41893</v>
      </c>
      <c r="Y376" s="15" t="s">
        <v>1046</v>
      </c>
      <c r="Z376" s="15">
        <v>2025</v>
      </c>
      <c r="AA376" s="15">
        <v>2027</v>
      </c>
      <c r="AB376" s="15">
        <v>3</v>
      </c>
      <c r="AC376" s="15">
        <v>1</v>
      </c>
      <c r="AD376" s="15">
        <v>4302001</v>
      </c>
      <c r="AE376" s="15" t="s">
        <v>1047</v>
      </c>
      <c r="AF376" s="15">
        <v>430200100</v>
      </c>
      <c r="AG376" s="15" t="s">
        <v>1045</v>
      </c>
      <c r="AH376" s="15">
        <v>4</v>
      </c>
      <c r="AI376" s="18" t="s">
        <v>394</v>
      </c>
      <c r="AJ376" s="15" t="s">
        <v>1050</v>
      </c>
      <c r="AK376" s="15" t="s">
        <v>326</v>
      </c>
      <c r="AL376" s="15" t="s">
        <v>436</v>
      </c>
      <c r="AM376" s="13">
        <v>123118</v>
      </c>
      <c r="AN376" s="15" t="s">
        <v>1028</v>
      </c>
      <c r="AO376" s="15" t="s">
        <v>57</v>
      </c>
      <c r="AP376" s="15" t="str">
        <f>VLOOKUP(AO376,'[1]Conceptos por ambito'!B$11:C$3075,2,0)</f>
        <v>SERVICIOS PARA LA COMUNIDAD, SOCIALES Y PERSONALES</v>
      </c>
      <c r="AQ376" s="15">
        <v>91119</v>
      </c>
      <c r="AR376" s="15" t="s">
        <v>340</v>
      </c>
      <c r="AS376" s="15" t="s">
        <v>1851</v>
      </c>
      <c r="AT376" s="19">
        <v>100000000</v>
      </c>
    </row>
    <row r="377" spans="1:46" s="11" customFormat="1" ht="15" x14ac:dyDescent="0.25">
      <c r="A377" s="16" t="s">
        <v>2046</v>
      </c>
      <c r="B377" s="17" t="s">
        <v>1051</v>
      </c>
      <c r="C377" s="15" t="s">
        <v>1052</v>
      </c>
      <c r="D377" s="15" t="s">
        <v>1052</v>
      </c>
      <c r="E377" s="14">
        <v>23</v>
      </c>
      <c r="F377" s="15" t="s">
        <v>572</v>
      </c>
      <c r="G377" s="15">
        <v>2301</v>
      </c>
      <c r="H377" s="15" t="s">
        <v>1053</v>
      </c>
      <c r="I377" s="14">
        <v>1</v>
      </c>
      <c r="J377" s="15" t="s">
        <v>348</v>
      </c>
      <c r="K377" s="15">
        <v>2302</v>
      </c>
      <c r="L377" s="15" t="s">
        <v>574</v>
      </c>
      <c r="M377" s="15">
        <v>230200700</v>
      </c>
      <c r="N377" s="15" t="s">
        <v>575</v>
      </c>
      <c r="O377" s="15">
        <v>1</v>
      </c>
      <c r="P377" s="15">
        <v>0.25</v>
      </c>
      <c r="Q377" s="15" t="s">
        <v>576</v>
      </c>
      <c r="R377" s="15" t="s">
        <v>1054</v>
      </c>
      <c r="S377" s="15">
        <v>230200700</v>
      </c>
      <c r="T377" s="15" t="s">
        <v>1054</v>
      </c>
      <c r="U377" s="15">
        <v>2</v>
      </c>
      <c r="V377" s="15">
        <v>0.5</v>
      </c>
      <c r="W377" s="13">
        <v>202500000041884</v>
      </c>
      <c r="X377" s="14" t="str">
        <f t="shared" si="6"/>
        <v>41884</v>
      </c>
      <c r="Y377" s="15" t="s">
        <v>1055</v>
      </c>
      <c r="Z377" s="15">
        <v>2026</v>
      </c>
      <c r="AA377" s="15">
        <v>2027</v>
      </c>
      <c r="AB377" s="15">
        <v>2</v>
      </c>
      <c r="AC377" s="15">
        <v>1</v>
      </c>
      <c r="AD377" s="15">
        <v>2302007</v>
      </c>
      <c r="AE377" s="15" t="s">
        <v>590</v>
      </c>
      <c r="AF377" s="15">
        <v>230200700</v>
      </c>
      <c r="AG377" s="15" t="s">
        <v>589</v>
      </c>
      <c r="AH377" s="15">
        <v>0.5</v>
      </c>
      <c r="AI377" s="18" t="s">
        <v>321</v>
      </c>
      <c r="AJ377" s="15" t="s">
        <v>1056</v>
      </c>
      <c r="AK377" s="15" t="s">
        <v>326</v>
      </c>
      <c r="AL377" s="15" t="s">
        <v>435</v>
      </c>
      <c r="AM377" s="13">
        <v>121000</v>
      </c>
      <c r="AN377" s="15" t="s">
        <v>725</v>
      </c>
      <c r="AO377" s="15" t="s">
        <v>60</v>
      </c>
      <c r="AP377" s="15" t="str">
        <f>VLOOKUP(AO377,'[1]Conceptos por ambito'!B$11:C$3075,2,0)</f>
        <v xml:space="preserve">SERVICIOS PRESTADOS A LAS EMPRESAS Y SERVICIOS DE PRODUCCION </v>
      </c>
      <c r="AQ377" s="15">
        <v>97990</v>
      </c>
      <c r="AR377" s="15" t="s">
        <v>1470</v>
      </c>
      <c r="AS377" s="15" t="s">
        <v>1852</v>
      </c>
      <c r="AT377" s="19">
        <v>50000000</v>
      </c>
    </row>
    <row r="378" spans="1:46" s="11" customFormat="1" ht="15" x14ac:dyDescent="0.25">
      <c r="A378" s="16" t="s">
        <v>2046</v>
      </c>
      <c r="B378" s="17" t="s">
        <v>1051</v>
      </c>
      <c r="C378" s="15" t="s">
        <v>1052</v>
      </c>
      <c r="D378" s="15" t="s">
        <v>1052</v>
      </c>
      <c r="E378" s="14">
        <v>23</v>
      </c>
      <c r="F378" s="15" t="s">
        <v>572</v>
      </c>
      <c r="G378" s="15">
        <v>2301</v>
      </c>
      <c r="H378" s="15" t="s">
        <v>1053</v>
      </c>
      <c r="I378" s="14">
        <v>1</v>
      </c>
      <c r="J378" s="15" t="s">
        <v>348</v>
      </c>
      <c r="K378" s="15">
        <v>2302</v>
      </c>
      <c r="L378" s="15" t="s">
        <v>574</v>
      </c>
      <c r="M378" s="15">
        <v>230200700</v>
      </c>
      <c r="N378" s="15" t="s">
        <v>575</v>
      </c>
      <c r="O378" s="15">
        <v>1</v>
      </c>
      <c r="P378" s="15">
        <v>0.25</v>
      </c>
      <c r="Q378" s="15" t="s">
        <v>576</v>
      </c>
      <c r="R378" s="15" t="s">
        <v>1054</v>
      </c>
      <c r="S378" s="15">
        <v>230200700</v>
      </c>
      <c r="T378" s="15" t="s">
        <v>1054</v>
      </c>
      <c r="U378" s="15">
        <v>2</v>
      </c>
      <c r="V378" s="15">
        <v>0.5</v>
      </c>
      <c r="W378" s="13">
        <v>202500000041884</v>
      </c>
      <c r="X378" s="14" t="str">
        <f t="shared" si="6"/>
        <v>41884</v>
      </c>
      <c r="Y378" s="15" t="s">
        <v>1055</v>
      </c>
      <c r="Z378" s="15">
        <v>2026</v>
      </c>
      <c r="AA378" s="15">
        <v>2027</v>
      </c>
      <c r="AB378" s="15">
        <v>2</v>
      </c>
      <c r="AC378" s="15">
        <v>1</v>
      </c>
      <c r="AD378" s="15">
        <v>2302007</v>
      </c>
      <c r="AE378" s="15" t="s">
        <v>590</v>
      </c>
      <c r="AF378" s="15">
        <v>230200700</v>
      </c>
      <c r="AG378" s="15" t="s">
        <v>589</v>
      </c>
      <c r="AH378" s="15">
        <v>0.5</v>
      </c>
      <c r="AI378" s="18" t="s">
        <v>324</v>
      </c>
      <c r="AJ378" s="15" t="s">
        <v>1057</v>
      </c>
      <c r="AK378" s="15" t="s">
        <v>326</v>
      </c>
      <c r="AL378" s="15" t="s">
        <v>435</v>
      </c>
      <c r="AM378" s="13">
        <v>121000</v>
      </c>
      <c r="AN378" s="15" t="s">
        <v>725</v>
      </c>
      <c r="AO378" s="15" t="s">
        <v>60</v>
      </c>
      <c r="AP378" s="15" t="str">
        <f>VLOOKUP(AO378,'[1]Conceptos por ambito'!B$11:C$3075,2,0)</f>
        <v xml:space="preserve">SERVICIOS PRESTADOS A LAS EMPRESAS Y SERVICIOS DE PRODUCCION </v>
      </c>
      <c r="AQ378" s="15">
        <v>97990</v>
      </c>
      <c r="AR378" s="15" t="s">
        <v>1470</v>
      </c>
      <c r="AS378" s="15" t="s">
        <v>1853</v>
      </c>
      <c r="AT378" s="19">
        <v>30000000</v>
      </c>
    </row>
    <row r="379" spans="1:46" s="11" customFormat="1" ht="15" x14ac:dyDescent="0.25">
      <c r="A379" s="16" t="s">
        <v>2046</v>
      </c>
      <c r="B379" s="17" t="s">
        <v>1051</v>
      </c>
      <c r="C379" s="15" t="s">
        <v>1052</v>
      </c>
      <c r="D379" s="15" t="s">
        <v>1052</v>
      </c>
      <c r="E379" s="14">
        <v>23</v>
      </c>
      <c r="F379" s="15" t="s">
        <v>572</v>
      </c>
      <c r="G379" s="15">
        <v>2301</v>
      </c>
      <c r="H379" s="15" t="s">
        <v>1053</v>
      </c>
      <c r="I379" s="14">
        <v>1</v>
      </c>
      <c r="J379" s="15" t="s">
        <v>348</v>
      </c>
      <c r="K379" s="15">
        <v>2302</v>
      </c>
      <c r="L379" s="15" t="s">
        <v>574</v>
      </c>
      <c r="M379" s="15">
        <v>230200700</v>
      </c>
      <c r="N379" s="15" t="s">
        <v>575</v>
      </c>
      <c r="O379" s="15">
        <v>1</v>
      </c>
      <c r="P379" s="15">
        <v>0.25</v>
      </c>
      <c r="Q379" s="15" t="s">
        <v>576</v>
      </c>
      <c r="R379" s="15" t="s">
        <v>1054</v>
      </c>
      <c r="S379" s="15">
        <v>230200700</v>
      </c>
      <c r="T379" s="15" t="s">
        <v>1054</v>
      </c>
      <c r="U379" s="15">
        <v>2</v>
      </c>
      <c r="V379" s="15">
        <v>0.5</v>
      </c>
      <c r="W379" s="13">
        <v>202500000041884</v>
      </c>
      <c r="X379" s="14" t="str">
        <f t="shared" si="6"/>
        <v>41884</v>
      </c>
      <c r="Y379" s="15" t="s">
        <v>1055</v>
      </c>
      <c r="Z379" s="15">
        <v>2026</v>
      </c>
      <c r="AA379" s="15">
        <v>2027</v>
      </c>
      <c r="AB379" s="15">
        <v>2</v>
      </c>
      <c r="AC379" s="15">
        <v>1</v>
      </c>
      <c r="AD379" s="15">
        <v>2302007</v>
      </c>
      <c r="AE379" s="15" t="s">
        <v>590</v>
      </c>
      <c r="AF379" s="15">
        <v>230200700</v>
      </c>
      <c r="AG379" s="15" t="s">
        <v>589</v>
      </c>
      <c r="AH379" s="15">
        <v>0.5</v>
      </c>
      <c r="AI379" s="18" t="s">
        <v>394</v>
      </c>
      <c r="AJ379" s="15" t="s">
        <v>1058</v>
      </c>
      <c r="AK379" s="15" t="s">
        <v>112</v>
      </c>
      <c r="AL379" s="15" t="s">
        <v>435</v>
      </c>
      <c r="AM379" s="13">
        <v>121000</v>
      </c>
      <c r="AN379" s="15" t="s">
        <v>725</v>
      </c>
      <c r="AO379" s="15" t="s">
        <v>60</v>
      </c>
      <c r="AP379" s="15" t="str">
        <f>VLOOKUP(AO379,'[1]Conceptos por ambito'!B$11:C$3075,2,0)</f>
        <v xml:space="preserve">SERVICIOS PRESTADOS A LAS EMPRESAS Y SERVICIOS DE PRODUCCION </v>
      </c>
      <c r="AQ379" s="15">
        <v>97990</v>
      </c>
      <c r="AR379" s="15" t="s">
        <v>1470</v>
      </c>
      <c r="AS379" s="15" t="s">
        <v>1854</v>
      </c>
      <c r="AT379" s="19">
        <v>369000000</v>
      </c>
    </row>
    <row r="380" spans="1:46" s="11" customFormat="1" ht="15" x14ac:dyDescent="0.25">
      <c r="A380" s="16" t="s">
        <v>2046</v>
      </c>
      <c r="B380" s="17" t="s">
        <v>1051</v>
      </c>
      <c r="C380" s="15" t="s">
        <v>1052</v>
      </c>
      <c r="D380" s="15" t="s">
        <v>1052</v>
      </c>
      <c r="E380" s="14">
        <v>23</v>
      </c>
      <c r="F380" s="15" t="s">
        <v>572</v>
      </c>
      <c r="G380" s="15">
        <v>2301</v>
      </c>
      <c r="H380" s="15" t="s">
        <v>1053</v>
      </c>
      <c r="I380" s="14">
        <v>1</v>
      </c>
      <c r="J380" s="15" t="s">
        <v>348</v>
      </c>
      <c r="K380" s="15">
        <v>2302</v>
      </c>
      <c r="L380" s="15" t="s">
        <v>574</v>
      </c>
      <c r="M380" s="15">
        <v>230200700</v>
      </c>
      <c r="N380" s="15" t="s">
        <v>575</v>
      </c>
      <c r="O380" s="15">
        <v>1</v>
      </c>
      <c r="P380" s="15">
        <v>0.25</v>
      </c>
      <c r="Q380" s="15" t="s">
        <v>576</v>
      </c>
      <c r="R380" s="15" t="s">
        <v>1054</v>
      </c>
      <c r="S380" s="15">
        <v>230200700</v>
      </c>
      <c r="T380" s="15" t="s">
        <v>1054</v>
      </c>
      <c r="U380" s="15">
        <v>2</v>
      </c>
      <c r="V380" s="15">
        <v>0.5</v>
      </c>
      <c r="W380" s="13">
        <v>202500000041884</v>
      </c>
      <c r="X380" s="14" t="str">
        <f t="shared" si="6"/>
        <v>41884</v>
      </c>
      <c r="Y380" s="15" t="s">
        <v>1055</v>
      </c>
      <c r="Z380" s="15">
        <v>2026</v>
      </c>
      <c r="AA380" s="15">
        <v>2027</v>
      </c>
      <c r="AB380" s="15">
        <v>2</v>
      </c>
      <c r="AC380" s="15">
        <v>1</v>
      </c>
      <c r="AD380" s="15">
        <v>2302007</v>
      </c>
      <c r="AE380" s="15" t="s">
        <v>590</v>
      </c>
      <c r="AF380" s="15">
        <v>230200700</v>
      </c>
      <c r="AG380" s="15" t="s">
        <v>589</v>
      </c>
      <c r="AH380" s="15">
        <v>0.5</v>
      </c>
      <c r="AI380" s="18" t="s">
        <v>396</v>
      </c>
      <c r="AJ380" s="15" t="s">
        <v>1059</v>
      </c>
      <c r="AK380" s="15" t="s">
        <v>326</v>
      </c>
      <c r="AL380" s="15" t="s">
        <v>435</v>
      </c>
      <c r="AM380" s="13">
        <v>121000</v>
      </c>
      <c r="AN380" s="15" t="s">
        <v>725</v>
      </c>
      <c r="AO380" s="22" t="s">
        <v>198</v>
      </c>
      <c r="AP380" s="15" t="str">
        <f>VLOOKUP(AO380,'[1]Conceptos por ambito'!B$11:C$3075,2,0)</f>
        <v>OTROS BIENES TRANSPORTABLES EXCEPTO PRODUCTOS METALICOS, MAQUINARIA Y EQUIPO</v>
      </c>
      <c r="AQ380" s="15">
        <v>97990</v>
      </c>
      <c r="AR380" s="15" t="s">
        <v>1470</v>
      </c>
      <c r="AS380" s="15" t="s">
        <v>1855</v>
      </c>
      <c r="AT380" s="19">
        <v>1000000</v>
      </c>
    </row>
    <row r="381" spans="1:46" s="11" customFormat="1" ht="15" x14ac:dyDescent="0.25">
      <c r="A381" s="16" t="s">
        <v>2047</v>
      </c>
      <c r="B381" s="17" t="s">
        <v>1060</v>
      </c>
      <c r="C381" s="15" t="s">
        <v>1061</v>
      </c>
      <c r="D381" s="15" t="s">
        <v>1062</v>
      </c>
      <c r="E381" s="14">
        <v>19</v>
      </c>
      <c r="F381" s="15" t="s">
        <v>1063</v>
      </c>
      <c r="G381" s="15">
        <v>1903</v>
      </c>
      <c r="H381" s="15" t="s">
        <v>1064</v>
      </c>
      <c r="I381" s="14">
        <v>2</v>
      </c>
      <c r="J381" s="15" t="s">
        <v>1065</v>
      </c>
      <c r="K381" s="15">
        <v>1903</v>
      </c>
      <c r="L381" s="15" t="s">
        <v>1066</v>
      </c>
      <c r="M381" s="15">
        <v>50020001</v>
      </c>
      <c r="N381" s="15" t="s">
        <v>1067</v>
      </c>
      <c r="O381" s="15">
        <v>5.41</v>
      </c>
      <c r="P381" s="15">
        <v>5.4909999999999997</v>
      </c>
      <c r="Q381" s="15" t="s">
        <v>1068</v>
      </c>
      <c r="R381" s="15" t="s">
        <v>563</v>
      </c>
      <c r="S381" s="15">
        <v>190305100</v>
      </c>
      <c r="T381" s="15" t="s">
        <v>563</v>
      </c>
      <c r="U381" s="15">
        <v>1</v>
      </c>
      <c r="V381" s="15">
        <v>1</v>
      </c>
      <c r="W381" s="13">
        <v>202500000042123</v>
      </c>
      <c r="X381" s="14" t="str">
        <f t="shared" ref="X381:X445" si="7">MID(W381,11,5)</f>
        <v>42123</v>
      </c>
      <c r="Y381" s="15" t="s">
        <v>1069</v>
      </c>
      <c r="Z381" s="15">
        <v>2026</v>
      </c>
      <c r="AA381" s="15">
        <v>2026</v>
      </c>
      <c r="AB381" s="15">
        <v>1</v>
      </c>
      <c r="AC381" s="15">
        <v>1</v>
      </c>
      <c r="AD381" s="15">
        <v>1903051</v>
      </c>
      <c r="AE381" s="15" t="s">
        <v>1070</v>
      </c>
      <c r="AF381" s="15">
        <v>190305100</v>
      </c>
      <c r="AG381" s="15" t="s">
        <v>563</v>
      </c>
      <c r="AH381" s="15">
        <v>1</v>
      </c>
      <c r="AI381" s="18" t="s">
        <v>321</v>
      </c>
      <c r="AJ381" s="15" t="s">
        <v>1071</v>
      </c>
      <c r="AK381" s="15" t="s">
        <v>59</v>
      </c>
      <c r="AL381" s="15" t="s">
        <v>1072</v>
      </c>
      <c r="AM381" s="13">
        <v>124202</v>
      </c>
      <c r="AN381" s="15" t="s">
        <v>1072</v>
      </c>
      <c r="AO381" s="15" t="s">
        <v>60</v>
      </c>
      <c r="AP381" s="15" t="str">
        <f>VLOOKUP(AO381,'[1]Conceptos por ambito'!B$11:C$3075,2,0)</f>
        <v xml:space="preserve">SERVICIOS PRESTADOS A LAS EMPRESAS Y SERVICIOS DE PRODUCCION </v>
      </c>
      <c r="AQ381" s="15">
        <v>91122</v>
      </c>
      <c r="AR381" s="15" t="s">
        <v>1073</v>
      </c>
      <c r="AS381" s="15" t="s">
        <v>1856</v>
      </c>
      <c r="AT381" s="19">
        <v>716999999</v>
      </c>
    </row>
    <row r="382" spans="1:46" s="11" customFormat="1" ht="15" x14ac:dyDescent="0.25">
      <c r="A382" s="16" t="s">
        <v>2047</v>
      </c>
      <c r="B382" s="17" t="s">
        <v>1060</v>
      </c>
      <c r="C382" s="15" t="s">
        <v>1061</v>
      </c>
      <c r="D382" s="15" t="s">
        <v>1062</v>
      </c>
      <c r="E382" s="14">
        <v>19</v>
      </c>
      <c r="F382" s="15" t="s">
        <v>1063</v>
      </c>
      <c r="G382" s="15">
        <v>1903</v>
      </c>
      <c r="H382" s="15" t="s">
        <v>1064</v>
      </c>
      <c r="I382" s="14">
        <v>2</v>
      </c>
      <c r="J382" s="15" t="s">
        <v>1065</v>
      </c>
      <c r="K382" s="15">
        <v>1903</v>
      </c>
      <c r="L382" s="15" t="s">
        <v>1066</v>
      </c>
      <c r="M382" s="15">
        <v>50020001</v>
      </c>
      <c r="N382" s="15" t="s">
        <v>1067</v>
      </c>
      <c r="O382" s="15">
        <v>5.41</v>
      </c>
      <c r="P382" s="15">
        <v>5.4909999999999997</v>
      </c>
      <c r="Q382" s="15" t="s">
        <v>1068</v>
      </c>
      <c r="R382" s="15" t="s">
        <v>563</v>
      </c>
      <c r="S382" s="15">
        <v>190305100</v>
      </c>
      <c r="T382" s="15" t="s">
        <v>563</v>
      </c>
      <c r="U382" s="15">
        <v>1</v>
      </c>
      <c r="V382" s="15">
        <v>1</v>
      </c>
      <c r="W382" s="13">
        <v>202500000042123</v>
      </c>
      <c r="X382" s="14" t="str">
        <f t="shared" si="7"/>
        <v>42123</v>
      </c>
      <c r="Y382" s="15" t="s">
        <v>1069</v>
      </c>
      <c r="Z382" s="15">
        <v>2026</v>
      </c>
      <c r="AA382" s="15">
        <v>2026</v>
      </c>
      <c r="AB382" s="15">
        <v>1</v>
      </c>
      <c r="AC382" s="15">
        <v>1</v>
      </c>
      <c r="AD382" s="15">
        <v>1903051</v>
      </c>
      <c r="AE382" s="15" t="s">
        <v>1070</v>
      </c>
      <c r="AF382" s="15">
        <v>190305100</v>
      </c>
      <c r="AG382" s="15" t="s">
        <v>563</v>
      </c>
      <c r="AH382" s="15">
        <v>1</v>
      </c>
      <c r="AI382" s="18" t="s">
        <v>324</v>
      </c>
      <c r="AJ382" s="15" t="s">
        <v>1074</v>
      </c>
      <c r="AK382" s="15" t="s">
        <v>59</v>
      </c>
      <c r="AL382" s="15" t="s">
        <v>1072</v>
      </c>
      <c r="AM382" s="13">
        <v>124202</v>
      </c>
      <c r="AN382" s="15" t="s">
        <v>1072</v>
      </c>
      <c r="AO382" s="15" t="s">
        <v>60</v>
      </c>
      <c r="AP382" s="15" t="str">
        <f>VLOOKUP(AO382,'[1]Conceptos por ambito'!B$11:C$3075,2,0)</f>
        <v xml:space="preserve">SERVICIOS PRESTADOS A LAS EMPRESAS Y SERVICIOS DE PRODUCCION </v>
      </c>
      <c r="AQ382" s="15">
        <v>91122</v>
      </c>
      <c r="AR382" s="15" t="s">
        <v>1073</v>
      </c>
      <c r="AS382" s="15" t="s">
        <v>1857</v>
      </c>
      <c r="AT382" s="19">
        <v>1</v>
      </c>
    </row>
    <row r="383" spans="1:46" s="11" customFormat="1" ht="15" x14ac:dyDescent="0.25">
      <c r="A383" s="16" t="s">
        <v>2047</v>
      </c>
      <c r="B383" s="17" t="s">
        <v>1060</v>
      </c>
      <c r="C383" s="15" t="s">
        <v>1061</v>
      </c>
      <c r="D383" s="15" t="s">
        <v>1062</v>
      </c>
      <c r="E383" s="14">
        <v>19</v>
      </c>
      <c r="F383" s="15" t="s">
        <v>1063</v>
      </c>
      <c r="G383" s="15">
        <v>1905</v>
      </c>
      <c r="H383" s="15" t="s">
        <v>1075</v>
      </c>
      <c r="I383" s="14">
        <v>2</v>
      </c>
      <c r="J383" s="15" t="s">
        <v>1065</v>
      </c>
      <c r="K383" s="15">
        <v>1905</v>
      </c>
      <c r="L383" s="15" t="s">
        <v>1066</v>
      </c>
      <c r="M383" s="15">
        <v>50020001</v>
      </c>
      <c r="N383" s="15" t="s">
        <v>1067</v>
      </c>
      <c r="O383" s="15">
        <v>5.41</v>
      </c>
      <c r="P383" s="15">
        <v>5.4909999999999997</v>
      </c>
      <c r="Q383" s="15" t="s">
        <v>1076</v>
      </c>
      <c r="R383" s="15" t="s">
        <v>1077</v>
      </c>
      <c r="S383" s="15">
        <v>190505400</v>
      </c>
      <c r="T383" s="15" t="s">
        <v>1077</v>
      </c>
      <c r="U383" s="15">
        <v>1</v>
      </c>
      <c r="V383" s="15">
        <v>1</v>
      </c>
      <c r="W383" s="13">
        <v>202500000042124</v>
      </c>
      <c r="X383" s="14" t="str">
        <f t="shared" si="7"/>
        <v>42124</v>
      </c>
      <c r="Y383" s="15" t="s">
        <v>1078</v>
      </c>
      <c r="Z383" s="15">
        <v>2026</v>
      </c>
      <c r="AA383" s="15">
        <v>2026</v>
      </c>
      <c r="AB383" s="15">
        <v>1</v>
      </c>
      <c r="AC383" s="15">
        <v>4</v>
      </c>
      <c r="AD383" s="15">
        <v>1905054</v>
      </c>
      <c r="AE383" s="15" t="s">
        <v>1079</v>
      </c>
      <c r="AF383" s="15">
        <v>190505400</v>
      </c>
      <c r="AG383" s="15" t="s">
        <v>1077</v>
      </c>
      <c r="AH383" s="15">
        <v>1</v>
      </c>
      <c r="AI383" s="18" t="s">
        <v>321</v>
      </c>
      <c r="AJ383" s="15" t="s">
        <v>1080</v>
      </c>
      <c r="AK383" s="15" t="s">
        <v>59</v>
      </c>
      <c r="AL383" s="15" t="s">
        <v>1072</v>
      </c>
      <c r="AM383" s="13">
        <v>124202</v>
      </c>
      <c r="AN383" s="15" t="s">
        <v>1072</v>
      </c>
      <c r="AO383" s="15" t="s">
        <v>57</v>
      </c>
      <c r="AP383" s="15" t="str">
        <f>VLOOKUP(AO383,'[1]Conceptos por ambito'!B$11:C$3075,2,0)</f>
        <v>SERVICIOS PARA LA COMUNIDAD, SOCIALES Y PERSONALES</v>
      </c>
      <c r="AQ383" s="15">
        <v>91122</v>
      </c>
      <c r="AR383" s="15" t="s">
        <v>1073</v>
      </c>
      <c r="AS383" s="15" t="s">
        <v>1858</v>
      </c>
      <c r="AT383" s="19">
        <v>70000000</v>
      </c>
    </row>
    <row r="384" spans="1:46" s="11" customFormat="1" ht="15" x14ac:dyDescent="0.25">
      <c r="A384" s="16" t="s">
        <v>2047</v>
      </c>
      <c r="B384" s="17" t="s">
        <v>1060</v>
      </c>
      <c r="C384" s="15" t="s">
        <v>1061</v>
      </c>
      <c r="D384" s="15" t="s">
        <v>1062</v>
      </c>
      <c r="E384" s="14">
        <v>19</v>
      </c>
      <c r="F384" s="15" t="s">
        <v>1063</v>
      </c>
      <c r="G384" s="15">
        <v>1905</v>
      </c>
      <c r="H384" s="15" t="s">
        <v>1075</v>
      </c>
      <c r="I384" s="14">
        <v>2</v>
      </c>
      <c r="J384" s="15" t="s">
        <v>1065</v>
      </c>
      <c r="K384" s="15">
        <v>1905</v>
      </c>
      <c r="L384" s="15" t="s">
        <v>1066</v>
      </c>
      <c r="M384" s="15">
        <v>50020001</v>
      </c>
      <c r="N384" s="15" t="s">
        <v>1067</v>
      </c>
      <c r="O384" s="15">
        <v>5.41</v>
      </c>
      <c r="P384" s="15">
        <v>5.4909999999999997</v>
      </c>
      <c r="Q384" s="15" t="s">
        <v>1076</v>
      </c>
      <c r="R384" s="15" t="s">
        <v>1077</v>
      </c>
      <c r="S384" s="15">
        <v>190505400</v>
      </c>
      <c r="T384" s="15" t="s">
        <v>1077</v>
      </c>
      <c r="U384" s="15">
        <v>1</v>
      </c>
      <c r="V384" s="15">
        <v>1</v>
      </c>
      <c r="W384" s="13">
        <v>202500000042124</v>
      </c>
      <c r="X384" s="14" t="str">
        <f t="shared" si="7"/>
        <v>42124</v>
      </c>
      <c r="Y384" s="15" t="s">
        <v>1078</v>
      </c>
      <c r="Z384" s="15">
        <v>2026</v>
      </c>
      <c r="AA384" s="15">
        <v>2026</v>
      </c>
      <c r="AB384" s="15">
        <v>1</v>
      </c>
      <c r="AC384" s="15">
        <v>4</v>
      </c>
      <c r="AD384" s="15">
        <v>1905054</v>
      </c>
      <c r="AE384" s="15" t="s">
        <v>1079</v>
      </c>
      <c r="AF384" s="15">
        <v>190505400</v>
      </c>
      <c r="AG384" s="15" t="s">
        <v>1077</v>
      </c>
      <c r="AH384" s="15">
        <v>1</v>
      </c>
      <c r="AI384" s="18" t="s">
        <v>324</v>
      </c>
      <c r="AJ384" s="15" t="s">
        <v>1081</v>
      </c>
      <c r="AK384" s="15" t="s">
        <v>59</v>
      </c>
      <c r="AL384" s="15" t="s">
        <v>1072</v>
      </c>
      <c r="AM384" s="13">
        <v>124202</v>
      </c>
      <c r="AN384" s="15" t="s">
        <v>1072</v>
      </c>
      <c r="AO384" s="15" t="s">
        <v>57</v>
      </c>
      <c r="AP384" s="15" t="str">
        <f>VLOOKUP(AO384,'[1]Conceptos por ambito'!B$11:C$3075,2,0)</f>
        <v>SERVICIOS PARA LA COMUNIDAD, SOCIALES Y PERSONALES</v>
      </c>
      <c r="AQ384" s="15">
        <v>91122</v>
      </c>
      <c r="AR384" s="15" t="s">
        <v>1073</v>
      </c>
      <c r="AS384" s="15" t="s">
        <v>1859</v>
      </c>
      <c r="AT384" s="19">
        <v>68000000</v>
      </c>
    </row>
    <row r="385" spans="1:46" s="11" customFormat="1" ht="15" x14ac:dyDescent="0.25">
      <c r="A385" s="16" t="s">
        <v>2047</v>
      </c>
      <c r="B385" s="17" t="s">
        <v>1060</v>
      </c>
      <c r="C385" s="15" t="s">
        <v>1061</v>
      </c>
      <c r="D385" s="15" t="s">
        <v>1062</v>
      </c>
      <c r="E385" s="14">
        <v>19</v>
      </c>
      <c r="F385" s="15" t="s">
        <v>1063</v>
      </c>
      <c r="G385" s="15">
        <v>1905</v>
      </c>
      <c r="H385" s="15" t="s">
        <v>1075</v>
      </c>
      <c r="I385" s="14">
        <v>2</v>
      </c>
      <c r="J385" s="15" t="s">
        <v>1065</v>
      </c>
      <c r="K385" s="15">
        <v>1905</v>
      </c>
      <c r="L385" s="15" t="s">
        <v>1066</v>
      </c>
      <c r="M385" s="15">
        <v>80030002</v>
      </c>
      <c r="N385" s="15" t="s">
        <v>1082</v>
      </c>
      <c r="O385" s="15">
        <v>85</v>
      </c>
      <c r="P385" s="15">
        <v>83.45</v>
      </c>
      <c r="Q385" s="15" t="s">
        <v>1076</v>
      </c>
      <c r="R385" s="15" t="s">
        <v>1083</v>
      </c>
      <c r="S385" s="15">
        <v>190505400</v>
      </c>
      <c r="T385" s="15" t="s">
        <v>1083</v>
      </c>
      <c r="U385" s="15">
        <v>1</v>
      </c>
      <c r="V385" s="15">
        <v>1</v>
      </c>
      <c r="W385" s="13">
        <v>202500000042124</v>
      </c>
      <c r="X385" s="14" t="str">
        <f t="shared" si="7"/>
        <v>42124</v>
      </c>
      <c r="Y385" s="15" t="s">
        <v>1078</v>
      </c>
      <c r="Z385" s="15">
        <v>2026</v>
      </c>
      <c r="AA385" s="15">
        <v>2026</v>
      </c>
      <c r="AB385" s="15">
        <v>1</v>
      </c>
      <c r="AC385" s="15">
        <v>4</v>
      </c>
      <c r="AD385" s="15">
        <v>1905054</v>
      </c>
      <c r="AE385" s="15" t="s">
        <v>1079</v>
      </c>
      <c r="AF385" s="15">
        <v>190505400</v>
      </c>
      <c r="AG385" s="15" t="s">
        <v>1077</v>
      </c>
      <c r="AH385" s="15">
        <v>1</v>
      </c>
      <c r="AI385" s="18" t="s">
        <v>394</v>
      </c>
      <c r="AJ385" s="15" t="s">
        <v>1084</v>
      </c>
      <c r="AK385" s="15" t="s">
        <v>59</v>
      </c>
      <c r="AL385" s="15" t="s">
        <v>1072</v>
      </c>
      <c r="AM385" s="13">
        <v>124202</v>
      </c>
      <c r="AN385" s="15" t="s">
        <v>1072</v>
      </c>
      <c r="AO385" s="15" t="s">
        <v>57</v>
      </c>
      <c r="AP385" s="15" t="str">
        <f>VLOOKUP(AO385,'[1]Conceptos por ambito'!B$11:C$3075,2,0)</f>
        <v>SERVICIOS PARA LA COMUNIDAD, SOCIALES Y PERSONALES</v>
      </c>
      <c r="AQ385" s="15">
        <v>91122</v>
      </c>
      <c r="AR385" s="15" t="s">
        <v>1073</v>
      </c>
      <c r="AS385" s="15" t="s">
        <v>1860</v>
      </c>
      <c r="AT385" s="19">
        <v>281006770</v>
      </c>
    </row>
    <row r="386" spans="1:46" s="11" customFormat="1" ht="15" x14ac:dyDescent="0.25">
      <c r="A386" s="16" t="s">
        <v>2047</v>
      </c>
      <c r="B386" s="17" t="s">
        <v>1060</v>
      </c>
      <c r="C386" s="15" t="s">
        <v>1061</v>
      </c>
      <c r="D386" s="15" t="s">
        <v>1062</v>
      </c>
      <c r="E386" s="14">
        <v>19</v>
      </c>
      <c r="F386" s="15" t="s">
        <v>1063</v>
      </c>
      <c r="G386" s="15">
        <v>1905</v>
      </c>
      <c r="H386" s="15" t="s">
        <v>1075</v>
      </c>
      <c r="I386" s="14">
        <v>2</v>
      </c>
      <c r="J386" s="15" t="s">
        <v>1065</v>
      </c>
      <c r="K386" s="15">
        <v>1905</v>
      </c>
      <c r="L386" s="15" t="s">
        <v>1066</v>
      </c>
      <c r="M386" s="15">
        <v>50020030</v>
      </c>
      <c r="N386" s="15" t="s">
        <v>1085</v>
      </c>
      <c r="O386" s="15">
        <v>4.37</v>
      </c>
      <c r="P386" s="15">
        <v>4.1900000000000004</v>
      </c>
      <c r="Q386" s="15" t="s">
        <v>1076</v>
      </c>
      <c r="R386" s="15" t="s">
        <v>1077</v>
      </c>
      <c r="S386" s="15">
        <v>190505400</v>
      </c>
      <c r="T386" s="15" t="s">
        <v>1077</v>
      </c>
      <c r="U386" s="15">
        <v>1</v>
      </c>
      <c r="V386" s="15">
        <v>1</v>
      </c>
      <c r="W386" s="13">
        <v>202500000042124</v>
      </c>
      <c r="X386" s="14" t="str">
        <f t="shared" si="7"/>
        <v>42124</v>
      </c>
      <c r="Y386" s="15" t="s">
        <v>1078</v>
      </c>
      <c r="Z386" s="15">
        <v>2026</v>
      </c>
      <c r="AA386" s="15">
        <v>2026</v>
      </c>
      <c r="AB386" s="15">
        <v>1</v>
      </c>
      <c r="AC386" s="15">
        <v>4</v>
      </c>
      <c r="AD386" s="15">
        <v>1905054</v>
      </c>
      <c r="AE386" s="15" t="s">
        <v>1079</v>
      </c>
      <c r="AF386" s="15">
        <v>190505400</v>
      </c>
      <c r="AG386" s="15" t="s">
        <v>1077</v>
      </c>
      <c r="AH386" s="15">
        <v>1</v>
      </c>
      <c r="AI386" s="18" t="s">
        <v>396</v>
      </c>
      <c r="AJ386" s="15" t="s">
        <v>1086</v>
      </c>
      <c r="AK386" s="15" t="s">
        <v>59</v>
      </c>
      <c r="AL386" s="15" t="s">
        <v>435</v>
      </c>
      <c r="AM386" s="13">
        <v>123228</v>
      </c>
      <c r="AN386" s="15" t="s">
        <v>1087</v>
      </c>
      <c r="AO386" s="15" t="s">
        <v>60</v>
      </c>
      <c r="AP386" s="15" t="str">
        <f>VLOOKUP(AO386,'[1]Conceptos por ambito'!B$11:C$3075,2,0)</f>
        <v xml:space="preserve">SERVICIOS PRESTADOS A LAS EMPRESAS Y SERVICIOS DE PRODUCCION </v>
      </c>
      <c r="AQ386" s="15">
        <v>91122</v>
      </c>
      <c r="AR386" s="15" t="s">
        <v>1073</v>
      </c>
      <c r="AS386" s="15" t="s">
        <v>1861</v>
      </c>
      <c r="AT386" s="19">
        <v>163000000</v>
      </c>
    </row>
    <row r="387" spans="1:46" s="11" customFormat="1" ht="15" x14ac:dyDescent="0.25">
      <c r="A387" s="16" t="s">
        <v>2047</v>
      </c>
      <c r="B387" s="17" t="s">
        <v>1060</v>
      </c>
      <c r="C387" s="15" t="s">
        <v>1061</v>
      </c>
      <c r="D387" s="15" t="s">
        <v>1062</v>
      </c>
      <c r="E387" s="14">
        <v>19</v>
      </c>
      <c r="F387" s="15" t="s">
        <v>1063</v>
      </c>
      <c r="G387" s="15">
        <v>1905</v>
      </c>
      <c r="H387" s="15" t="s">
        <v>1075</v>
      </c>
      <c r="I387" s="14">
        <v>2</v>
      </c>
      <c r="J387" s="15" t="s">
        <v>1065</v>
      </c>
      <c r="K387" s="15">
        <v>1905</v>
      </c>
      <c r="L387" s="15" t="s">
        <v>1066</v>
      </c>
      <c r="M387" s="15">
        <v>50020030</v>
      </c>
      <c r="N387" s="15" t="s">
        <v>1085</v>
      </c>
      <c r="O387" s="15">
        <v>4.37</v>
      </c>
      <c r="P387" s="15">
        <v>4.1900000000000004</v>
      </c>
      <c r="Q387" s="15" t="s">
        <v>1076</v>
      </c>
      <c r="R387" s="15" t="s">
        <v>1077</v>
      </c>
      <c r="S387" s="15">
        <v>190505400</v>
      </c>
      <c r="T387" s="15" t="s">
        <v>1077</v>
      </c>
      <c r="U387" s="15">
        <v>1</v>
      </c>
      <c r="V387" s="15">
        <v>1</v>
      </c>
      <c r="W387" s="13">
        <v>202500000042124</v>
      </c>
      <c r="X387" s="14" t="str">
        <f t="shared" si="7"/>
        <v>42124</v>
      </c>
      <c r="Y387" s="15" t="s">
        <v>1078</v>
      </c>
      <c r="Z387" s="15">
        <v>2026</v>
      </c>
      <c r="AA387" s="15">
        <v>2026</v>
      </c>
      <c r="AB387" s="15">
        <v>1</v>
      </c>
      <c r="AC387" s="15">
        <v>4</v>
      </c>
      <c r="AD387" s="15">
        <v>1905054</v>
      </c>
      <c r="AE387" s="15" t="s">
        <v>1079</v>
      </c>
      <c r="AF387" s="15">
        <v>190505400</v>
      </c>
      <c r="AG387" s="15" t="s">
        <v>1077</v>
      </c>
      <c r="AH387" s="15">
        <v>1</v>
      </c>
      <c r="AI387" s="18" t="s">
        <v>398</v>
      </c>
      <c r="AJ387" s="15" t="s">
        <v>1088</v>
      </c>
      <c r="AK387" s="15" t="s">
        <v>59</v>
      </c>
      <c r="AL387" s="15" t="s">
        <v>435</v>
      </c>
      <c r="AM387" s="13">
        <v>123228</v>
      </c>
      <c r="AN387" s="15" t="s">
        <v>1087</v>
      </c>
      <c r="AO387" s="15" t="s">
        <v>57</v>
      </c>
      <c r="AP387" s="15" t="str">
        <f>VLOOKUP(AO387,'[1]Conceptos por ambito'!B$11:C$3075,2,0)</f>
        <v>SERVICIOS PARA LA COMUNIDAD, SOCIALES Y PERSONALES</v>
      </c>
      <c r="AQ387" s="15">
        <v>91122</v>
      </c>
      <c r="AR387" s="15" t="s">
        <v>1073</v>
      </c>
      <c r="AS387" s="15" t="s">
        <v>1862</v>
      </c>
      <c r="AT387" s="19">
        <v>177024548</v>
      </c>
    </row>
    <row r="388" spans="1:46" s="11" customFormat="1" ht="15" x14ac:dyDescent="0.25">
      <c r="A388" s="16" t="s">
        <v>2047</v>
      </c>
      <c r="B388" s="17" t="s">
        <v>1060</v>
      </c>
      <c r="C388" s="15" t="s">
        <v>1061</v>
      </c>
      <c r="D388" s="15" t="s">
        <v>1062</v>
      </c>
      <c r="E388" s="14">
        <v>19</v>
      </c>
      <c r="F388" s="15" t="s">
        <v>1063</v>
      </c>
      <c r="G388" s="15">
        <v>1905</v>
      </c>
      <c r="H388" s="15" t="s">
        <v>1075</v>
      </c>
      <c r="I388" s="14">
        <v>2</v>
      </c>
      <c r="J388" s="15" t="s">
        <v>1065</v>
      </c>
      <c r="K388" s="15">
        <v>1905</v>
      </c>
      <c r="L388" s="15" t="s">
        <v>1066</v>
      </c>
      <c r="M388" s="15">
        <v>50020030</v>
      </c>
      <c r="N388" s="15" t="s">
        <v>1085</v>
      </c>
      <c r="O388" s="15">
        <v>4.37</v>
      </c>
      <c r="P388" s="15">
        <v>4.1900000000000004</v>
      </c>
      <c r="Q388" s="15" t="s">
        <v>1076</v>
      </c>
      <c r="R388" s="15" t="s">
        <v>1077</v>
      </c>
      <c r="S388" s="15">
        <v>190505400</v>
      </c>
      <c r="T388" s="15" t="s">
        <v>1077</v>
      </c>
      <c r="U388" s="15">
        <v>1</v>
      </c>
      <c r="V388" s="15">
        <v>1</v>
      </c>
      <c r="W388" s="13">
        <v>202500000042124</v>
      </c>
      <c r="X388" s="14" t="str">
        <f t="shared" si="7"/>
        <v>42124</v>
      </c>
      <c r="Y388" s="15" t="s">
        <v>1078</v>
      </c>
      <c r="Z388" s="15">
        <v>2025</v>
      </c>
      <c r="AA388" s="15">
        <v>2026</v>
      </c>
      <c r="AB388" s="15">
        <v>1</v>
      </c>
      <c r="AC388" s="15">
        <v>4</v>
      </c>
      <c r="AD388" s="15">
        <v>1905054</v>
      </c>
      <c r="AE388" s="15" t="s">
        <v>1079</v>
      </c>
      <c r="AF388" s="15">
        <v>190505400</v>
      </c>
      <c r="AG388" s="15" t="s">
        <v>1077</v>
      </c>
      <c r="AH388" s="15">
        <v>1</v>
      </c>
      <c r="AI388" s="18" t="s">
        <v>410</v>
      </c>
      <c r="AJ388" s="15" t="s">
        <v>1089</v>
      </c>
      <c r="AK388" s="15" t="s">
        <v>59</v>
      </c>
      <c r="AL388" s="15" t="s">
        <v>435</v>
      </c>
      <c r="AM388" s="13">
        <v>121000</v>
      </c>
      <c r="AN388" s="15" t="s">
        <v>725</v>
      </c>
      <c r="AO388" s="15" t="s">
        <v>60</v>
      </c>
      <c r="AP388" s="15" t="str">
        <f>VLOOKUP(AO388,'[1]Conceptos por ambito'!B$11:C$3075,2,0)</f>
        <v xml:space="preserve">SERVICIOS PRESTADOS A LAS EMPRESAS Y SERVICIOS DE PRODUCCION </v>
      </c>
      <c r="AQ388" s="15">
        <v>91122</v>
      </c>
      <c r="AR388" s="15" t="s">
        <v>1073</v>
      </c>
      <c r="AS388" s="15" t="s">
        <v>1863</v>
      </c>
      <c r="AT388" s="19">
        <v>30000000</v>
      </c>
    </row>
    <row r="389" spans="1:46" s="11" customFormat="1" ht="15" x14ac:dyDescent="0.25">
      <c r="A389" s="16" t="s">
        <v>2047</v>
      </c>
      <c r="B389" s="17" t="s">
        <v>1060</v>
      </c>
      <c r="C389" s="15" t="s">
        <v>1061</v>
      </c>
      <c r="D389" s="15" t="s">
        <v>1062</v>
      </c>
      <c r="E389" s="14">
        <v>19</v>
      </c>
      <c r="F389" s="15" t="s">
        <v>1063</v>
      </c>
      <c r="G389" s="15">
        <v>1905</v>
      </c>
      <c r="H389" s="15" t="s">
        <v>1075</v>
      </c>
      <c r="I389" s="14">
        <v>2</v>
      </c>
      <c r="J389" s="15" t="s">
        <v>1065</v>
      </c>
      <c r="K389" s="15">
        <v>1905</v>
      </c>
      <c r="L389" s="15" t="s">
        <v>1066</v>
      </c>
      <c r="M389" s="15">
        <v>50020001</v>
      </c>
      <c r="N389" s="15" t="s">
        <v>1067</v>
      </c>
      <c r="O389" s="15">
        <v>5.41</v>
      </c>
      <c r="P389" s="15">
        <v>5.4909999999999997</v>
      </c>
      <c r="Q389" s="15" t="s">
        <v>1090</v>
      </c>
      <c r="R389" s="15" t="s">
        <v>1091</v>
      </c>
      <c r="S389" s="15">
        <v>190505404</v>
      </c>
      <c r="T389" s="15" t="s">
        <v>1091</v>
      </c>
      <c r="U389" s="15">
        <v>1</v>
      </c>
      <c r="V389" s="15">
        <v>1</v>
      </c>
      <c r="W389" s="13">
        <v>202500000042124</v>
      </c>
      <c r="X389" s="14" t="str">
        <f t="shared" si="7"/>
        <v>42124</v>
      </c>
      <c r="Y389" s="15" t="s">
        <v>1078</v>
      </c>
      <c r="Z389" s="15">
        <v>2025</v>
      </c>
      <c r="AA389" s="15">
        <v>2026</v>
      </c>
      <c r="AB389" s="15">
        <v>1</v>
      </c>
      <c r="AC389" s="15">
        <v>4</v>
      </c>
      <c r="AD389" s="15">
        <v>1905054</v>
      </c>
      <c r="AE389" s="15" t="s">
        <v>1079</v>
      </c>
      <c r="AF389" s="15">
        <v>190505404</v>
      </c>
      <c r="AG389" s="15" t="s">
        <v>1091</v>
      </c>
      <c r="AH389" s="15">
        <v>1</v>
      </c>
      <c r="AI389" s="18" t="s">
        <v>412</v>
      </c>
      <c r="AJ389" s="15" t="s">
        <v>1092</v>
      </c>
      <c r="AK389" s="15" t="s">
        <v>59</v>
      </c>
      <c r="AL389" s="15" t="s">
        <v>1072</v>
      </c>
      <c r="AM389" s="13">
        <v>124202</v>
      </c>
      <c r="AN389" s="15" t="s">
        <v>1072</v>
      </c>
      <c r="AO389" s="15" t="s">
        <v>57</v>
      </c>
      <c r="AP389" s="15" t="str">
        <f>VLOOKUP(AO389,'[1]Conceptos por ambito'!B$11:C$3075,2,0)</f>
        <v>SERVICIOS PARA LA COMUNIDAD, SOCIALES Y PERSONALES</v>
      </c>
      <c r="AQ389" s="15">
        <v>91122</v>
      </c>
      <c r="AR389" s="15" t="s">
        <v>1073</v>
      </c>
      <c r="AS389" s="15" t="s">
        <v>1864</v>
      </c>
      <c r="AT389" s="19">
        <v>40000000</v>
      </c>
    </row>
    <row r="390" spans="1:46" s="11" customFormat="1" ht="15" x14ac:dyDescent="0.25">
      <c r="A390" s="16" t="s">
        <v>2047</v>
      </c>
      <c r="B390" s="17" t="s">
        <v>1060</v>
      </c>
      <c r="C390" s="15" t="s">
        <v>1061</v>
      </c>
      <c r="D390" s="15" t="s">
        <v>1062</v>
      </c>
      <c r="E390" s="14">
        <v>19</v>
      </c>
      <c r="F390" s="15" t="s">
        <v>1063</v>
      </c>
      <c r="G390" s="15">
        <v>1905</v>
      </c>
      <c r="H390" s="15" t="s">
        <v>1075</v>
      </c>
      <c r="I390" s="14">
        <v>2</v>
      </c>
      <c r="J390" s="15" t="s">
        <v>1065</v>
      </c>
      <c r="K390" s="15">
        <v>1905</v>
      </c>
      <c r="L390" s="15" t="s">
        <v>1066</v>
      </c>
      <c r="M390" s="15">
        <v>80030002</v>
      </c>
      <c r="N390" s="15" t="s">
        <v>1082</v>
      </c>
      <c r="O390" s="15">
        <v>85</v>
      </c>
      <c r="P390" s="15">
        <v>83.45</v>
      </c>
      <c r="Q390" s="15" t="s">
        <v>1090</v>
      </c>
      <c r="R390" s="15" t="s">
        <v>1091</v>
      </c>
      <c r="S390" s="15">
        <v>190505404</v>
      </c>
      <c r="T390" s="15" t="s">
        <v>1091</v>
      </c>
      <c r="U390" s="15">
        <v>1</v>
      </c>
      <c r="V390" s="15">
        <v>1</v>
      </c>
      <c r="W390" s="13">
        <v>202500000042124</v>
      </c>
      <c r="X390" s="14" t="str">
        <f t="shared" si="7"/>
        <v>42124</v>
      </c>
      <c r="Y390" s="15" t="s">
        <v>1078</v>
      </c>
      <c r="Z390" s="15">
        <v>2025</v>
      </c>
      <c r="AA390" s="15">
        <v>2026</v>
      </c>
      <c r="AB390" s="15">
        <v>1</v>
      </c>
      <c r="AC390" s="15">
        <v>4</v>
      </c>
      <c r="AD390" s="15">
        <v>1905054</v>
      </c>
      <c r="AE390" s="15" t="s">
        <v>1079</v>
      </c>
      <c r="AF390" s="15">
        <v>190505404</v>
      </c>
      <c r="AG390" s="15" t="s">
        <v>1091</v>
      </c>
      <c r="AH390" s="15">
        <v>1</v>
      </c>
      <c r="AI390" s="18" t="s">
        <v>414</v>
      </c>
      <c r="AJ390" s="15" t="s">
        <v>1093</v>
      </c>
      <c r="AK390" s="15" t="s">
        <v>59</v>
      </c>
      <c r="AL390" s="15" t="s">
        <v>1072</v>
      </c>
      <c r="AM390" s="13">
        <v>124202</v>
      </c>
      <c r="AN390" s="15" t="s">
        <v>1072</v>
      </c>
      <c r="AO390" s="15" t="s">
        <v>57</v>
      </c>
      <c r="AP390" s="15" t="str">
        <f>VLOOKUP(AO390,'[1]Conceptos por ambito'!B$11:C$3075,2,0)</f>
        <v>SERVICIOS PARA LA COMUNIDAD, SOCIALES Y PERSONALES</v>
      </c>
      <c r="AQ390" s="15">
        <v>91122</v>
      </c>
      <c r="AR390" s="15" t="s">
        <v>1073</v>
      </c>
      <c r="AS390" s="15" t="s">
        <v>1865</v>
      </c>
      <c r="AT390" s="19">
        <v>29000000</v>
      </c>
    </row>
    <row r="391" spans="1:46" s="11" customFormat="1" ht="15" x14ac:dyDescent="0.25">
      <c r="A391" s="16" t="s">
        <v>2047</v>
      </c>
      <c r="B391" s="17" t="s">
        <v>1060</v>
      </c>
      <c r="C391" s="15" t="s">
        <v>1061</v>
      </c>
      <c r="D391" s="15" t="s">
        <v>1062</v>
      </c>
      <c r="E391" s="14">
        <v>19</v>
      </c>
      <c r="F391" s="15" t="s">
        <v>1063</v>
      </c>
      <c r="G391" s="15">
        <v>1905</v>
      </c>
      <c r="H391" s="15" t="s">
        <v>1075</v>
      </c>
      <c r="I391" s="14">
        <v>2</v>
      </c>
      <c r="J391" s="15" t="s">
        <v>1065</v>
      </c>
      <c r="K391" s="15">
        <v>1905</v>
      </c>
      <c r="L391" s="15" t="s">
        <v>1066</v>
      </c>
      <c r="M391" s="15">
        <v>80030002</v>
      </c>
      <c r="N391" s="15" t="s">
        <v>1082</v>
      </c>
      <c r="O391" s="15">
        <v>85</v>
      </c>
      <c r="P391" s="15">
        <v>83.45</v>
      </c>
      <c r="Q391" s="15" t="s">
        <v>1094</v>
      </c>
      <c r="R391" s="15" t="s">
        <v>1095</v>
      </c>
      <c r="S391" s="15">
        <v>190502400</v>
      </c>
      <c r="T391" s="15" t="s">
        <v>1095</v>
      </c>
      <c r="U391" s="15">
        <v>1</v>
      </c>
      <c r="V391" s="15">
        <v>1</v>
      </c>
      <c r="W391" s="13">
        <v>202500000042124</v>
      </c>
      <c r="X391" s="14" t="str">
        <f t="shared" si="7"/>
        <v>42124</v>
      </c>
      <c r="Y391" s="15" t="s">
        <v>1078</v>
      </c>
      <c r="Z391" s="15">
        <v>2025</v>
      </c>
      <c r="AA391" s="15">
        <v>2026</v>
      </c>
      <c r="AB391" s="15">
        <v>1</v>
      </c>
      <c r="AC391" s="15">
        <v>4</v>
      </c>
      <c r="AD391" s="15">
        <v>1905024</v>
      </c>
      <c r="AE391" s="15" t="s">
        <v>1096</v>
      </c>
      <c r="AF391" s="15">
        <v>190502400</v>
      </c>
      <c r="AG391" s="15" t="s">
        <v>1095</v>
      </c>
      <c r="AH391" s="15">
        <v>1</v>
      </c>
      <c r="AI391" s="18" t="s">
        <v>416</v>
      </c>
      <c r="AJ391" s="15" t="s">
        <v>1097</v>
      </c>
      <c r="AK391" s="15" t="s">
        <v>59</v>
      </c>
      <c r="AL391" s="15" t="s">
        <v>1072</v>
      </c>
      <c r="AM391" s="13">
        <v>124202</v>
      </c>
      <c r="AN391" s="15" t="s">
        <v>1072</v>
      </c>
      <c r="AO391" s="15" t="s">
        <v>57</v>
      </c>
      <c r="AP391" s="15" t="str">
        <f>VLOOKUP(AO391,'[1]Conceptos por ambito'!B$11:C$3075,2,0)</f>
        <v>SERVICIOS PARA LA COMUNIDAD, SOCIALES Y PERSONALES</v>
      </c>
      <c r="AQ391" s="15">
        <v>91122</v>
      </c>
      <c r="AR391" s="15" t="s">
        <v>1073</v>
      </c>
      <c r="AS391" s="15" t="s">
        <v>1866</v>
      </c>
      <c r="AT391" s="19">
        <v>54500000</v>
      </c>
    </row>
    <row r="392" spans="1:46" s="11" customFormat="1" ht="15" x14ac:dyDescent="0.25">
      <c r="A392" s="16" t="s">
        <v>2047</v>
      </c>
      <c r="B392" s="17" t="s">
        <v>1060</v>
      </c>
      <c r="C392" s="15" t="s">
        <v>1061</v>
      </c>
      <c r="D392" s="15" t="s">
        <v>1062</v>
      </c>
      <c r="E392" s="14">
        <v>19</v>
      </c>
      <c r="F392" s="15" t="s">
        <v>1063</v>
      </c>
      <c r="G392" s="15">
        <v>1905</v>
      </c>
      <c r="H392" s="15" t="s">
        <v>1075</v>
      </c>
      <c r="I392" s="14">
        <v>2</v>
      </c>
      <c r="J392" s="15" t="s">
        <v>1065</v>
      </c>
      <c r="K392" s="15">
        <v>1905</v>
      </c>
      <c r="L392" s="15" t="s">
        <v>1066</v>
      </c>
      <c r="M392" s="15">
        <v>80030002</v>
      </c>
      <c r="N392" s="15" t="s">
        <v>1082</v>
      </c>
      <c r="O392" s="15">
        <v>85</v>
      </c>
      <c r="P392" s="15">
        <v>83.45</v>
      </c>
      <c r="Q392" s="15" t="s">
        <v>1094</v>
      </c>
      <c r="R392" s="15" t="s">
        <v>1095</v>
      </c>
      <c r="S392" s="15">
        <v>190502400</v>
      </c>
      <c r="T392" s="15" t="s">
        <v>1095</v>
      </c>
      <c r="U392" s="15">
        <v>1</v>
      </c>
      <c r="V392" s="15">
        <v>1</v>
      </c>
      <c r="W392" s="13">
        <v>202500000042124</v>
      </c>
      <c r="X392" s="14" t="str">
        <f t="shared" si="7"/>
        <v>42124</v>
      </c>
      <c r="Y392" s="15" t="s">
        <v>1078</v>
      </c>
      <c r="Z392" s="15">
        <v>2025</v>
      </c>
      <c r="AA392" s="15">
        <v>2026</v>
      </c>
      <c r="AB392" s="15">
        <v>1</v>
      </c>
      <c r="AC392" s="15">
        <v>4</v>
      </c>
      <c r="AD392" s="15">
        <v>1905024</v>
      </c>
      <c r="AE392" s="15" t="s">
        <v>1096</v>
      </c>
      <c r="AF392" s="15">
        <v>190502400</v>
      </c>
      <c r="AG392" s="15" t="s">
        <v>1095</v>
      </c>
      <c r="AH392" s="15">
        <v>1</v>
      </c>
      <c r="AI392" s="15">
        <v>10</v>
      </c>
      <c r="AJ392" s="15" t="s">
        <v>1098</v>
      </c>
      <c r="AK392" s="15" t="s">
        <v>59</v>
      </c>
      <c r="AL392" s="15" t="s">
        <v>1072</v>
      </c>
      <c r="AM392" s="13">
        <v>124202</v>
      </c>
      <c r="AN392" s="15" t="s">
        <v>1072</v>
      </c>
      <c r="AO392" s="15" t="s">
        <v>57</v>
      </c>
      <c r="AP392" s="15" t="str">
        <f>VLOOKUP(AO392,'[1]Conceptos por ambito'!B$11:C$3075,2,0)</f>
        <v>SERVICIOS PARA LA COMUNIDAD, SOCIALES Y PERSONALES</v>
      </c>
      <c r="AQ392" s="15">
        <v>91122</v>
      </c>
      <c r="AR392" s="15" t="s">
        <v>1073</v>
      </c>
      <c r="AS392" s="15" t="s">
        <v>1867</v>
      </c>
      <c r="AT392" s="19">
        <v>54500000</v>
      </c>
    </row>
    <row r="393" spans="1:46" s="11" customFormat="1" ht="15" x14ac:dyDescent="0.25">
      <c r="A393" s="16" t="s">
        <v>2047</v>
      </c>
      <c r="B393" s="17" t="s">
        <v>1060</v>
      </c>
      <c r="C393" s="15" t="s">
        <v>1061</v>
      </c>
      <c r="D393" s="15" t="s">
        <v>1062</v>
      </c>
      <c r="E393" s="14">
        <v>19</v>
      </c>
      <c r="F393" s="15" t="s">
        <v>1063</v>
      </c>
      <c r="G393" s="15">
        <v>1905</v>
      </c>
      <c r="H393" s="15" t="s">
        <v>1075</v>
      </c>
      <c r="I393" s="14">
        <v>2</v>
      </c>
      <c r="J393" s="15" t="s">
        <v>1065</v>
      </c>
      <c r="K393" s="15">
        <v>1905</v>
      </c>
      <c r="L393" s="15" t="s">
        <v>1066</v>
      </c>
      <c r="M393" s="15">
        <v>80030002</v>
      </c>
      <c r="N393" s="15" t="s">
        <v>1082</v>
      </c>
      <c r="O393" s="15">
        <v>85</v>
      </c>
      <c r="P393" s="15">
        <v>83.45</v>
      </c>
      <c r="Q393" s="15" t="s">
        <v>1099</v>
      </c>
      <c r="R393" s="15" t="s">
        <v>1083</v>
      </c>
      <c r="S393" s="15">
        <v>190504900</v>
      </c>
      <c r="T393" s="15" t="s">
        <v>1083</v>
      </c>
      <c r="U393" s="15">
        <v>1</v>
      </c>
      <c r="V393" s="15">
        <v>1</v>
      </c>
      <c r="W393" s="13">
        <v>202500000042124</v>
      </c>
      <c r="X393" s="14" t="str">
        <f t="shared" si="7"/>
        <v>42124</v>
      </c>
      <c r="Y393" s="15" t="s">
        <v>1078</v>
      </c>
      <c r="Z393" s="15">
        <v>2025</v>
      </c>
      <c r="AA393" s="15">
        <v>2026</v>
      </c>
      <c r="AB393" s="15">
        <v>1</v>
      </c>
      <c r="AC393" s="15">
        <v>4</v>
      </c>
      <c r="AD393" s="15">
        <v>1905049</v>
      </c>
      <c r="AE393" s="15" t="s">
        <v>1100</v>
      </c>
      <c r="AF393" s="15">
        <v>190504900</v>
      </c>
      <c r="AG393" s="15" t="s">
        <v>1083</v>
      </c>
      <c r="AH393" s="15">
        <v>1</v>
      </c>
      <c r="AI393" s="15">
        <v>11</v>
      </c>
      <c r="AJ393" s="15" t="s">
        <v>1101</v>
      </c>
      <c r="AK393" s="15" t="s">
        <v>59</v>
      </c>
      <c r="AL393" s="15" t="s">
        <v>1072</v>
      </c>
      <c r="AM393" s="13">
        <v>124202</v>
      </c>
      <c r="AN393" s="15" t="s">
        <v>1072</v>
      </c>
      <c r="AO393" s="15" t="s">
        <v>57</v>
      </c>
      <c r="AP393" s="15" t="str">
        <f>VLOOKUP(AO393,'[1]Conceptos por ambito'!B$11:C$3075,2,0)</f>
        <v>SERVICIOS PARA LA COMUNIDAD, SOCIALES Y PERSONALES</v>
      </c>
      <c r="AQ393" s="15">
        <v>91122</v>
      </c>
      <c r="AR393" s="15" t="s">
        <v>1073</v>
      </c>
      <c r="AS393" s="15" t="s">
        <v>1868</v>
      </c>
      <c r="AT393" s="19">
        <v>70000000</v>
      </c>
    </row>
    <row r="394" spans="1:46" s="11" customFormat="1" ht="15" x14ac:dyDescent="0.25">
      <c r="A394" s="16" t="s">
        <v>2047</v>
      </c>
      <c r="B394" s="17" t="s">
        <v>1060</v>
      </c>
      <c r="C394" s="15" t="s">
        <v>1061</v>
      </c>
      <c r="D394" s="15" t="s">
        <v>1062</v>
      </c>
      <c r="E394" s="14">
        <v>19</v>
      </c>
      <c r="F394" s="15" t="s">
        <v>1063</v>
      </c>
      <c r="G394" s="15">
        <v>1905</v>
      </c>
      <c r="H394" s="15" t="s">
        <v>1075</v>
      </c>
      <c r="I394" s="14">
        <v>2</v>
      </c>
      <c r="J394" s="15" t="s">
        <v>1065</v>
      </c>
      <c r="K394" s="15">
        <v>1905</v>
      </c>
      <c r="L394" s="15" t="s">
        <v>1066</v>
      </c>
      <c r="M394" s="15">
        <v>80030002</v>
      </c>
      <c r="N394" s="15" t="s">
        <v>1082</v>
      </c>
      <c r="O394" s="15">
        <v>85</v>
      </c>
      <c r="P394" s="15">
        <v>83.45</v>
      </c>
      <c r="Q394" s="15" t="s">
        <v>1099</v>
      </c>
      <c r="R394" s="15" t="s">
        <v>1083</v>
      </c>
      <c r="S394" s="15">
        <v>190504900</v>
      </c>
      <c r="T394" s="15" t="s">
        <v>1083</v>
      </c>
      <c r="U394" s="15">
        <v>1</v>
      </c>
      <c r="V394" s="15">
        <v>1</v>
      </c>
      <c r="W394" s="13">
        <v>202500000042124</v>
      </c>
      <c r="X394" s="14" t="str">
        <f t="shared" si="7"/>
        <v>42124</v>
      </c>
      <c r="Y394" s="15" t="s">
        <v>1078</v>
      </c>
      <c r="Z394" s="15">
        <v>2025</v>
      </c>
      <c r="AA394" s="15">
        <v>2026</v>
      </c>
      <c r="AB394" s="15">
        <v>1</v>
      </c>
      <c r="AC394" s="15">
        <v>4</v>
      </c>
      <c r="AD394" s="15">
        <v>1905049</v>
      </c>
      <c r="AE394" s="15" t="s">
        <v>1100</v>
      </c>
      <c r="AF394" s="15">
        <v>190504900</v>
      </c>
      <c r="AG394" s="15" t="s">
        <v>1083</v>
      </c>
      <c r="AH394" s="15">
        <v>1</v>
      </c>
      <c r="AI394" s="15">
        <v>12</v>
      </c>
      <c r="AJ394" s="15" t="s">
        <v>1102</v>
      </c>
      <c r="AK394" s="15" t="s">
        <v>59</v>
      </c>
      <c r="AL394" s="15" t="s">
        <v>1072</v>
      </c>
      <c r="AM394" s="13">
        <v>124202</v>
      </c>
      <c r="AN394" s="15" t="s">
        <v>1072</v>
      </c>
      <c r="AO394" s="15" t="s">
        <v>57</v>
      </c>
      <c r="AP394" s="15" t="str">
        <f>VLOOKUP(AO394,'[1]Conceptos por ambito'!B$11:C$3075,2,0)</f>
        <v>SERVICIOS PARA LA COMUNIDAD, SOCIALES Y PERSONALES</v>
      </c>
      <c r="AQ394" s="15">
        <v>91122</v>
      </c>
      <c r="AR394" s="15" t="s">
        <v>1073</v>
      </c>
      <c r="AS394" s="15" t="s">
        <v>1869</v>
      </c>
      <c r="AT394" s="19">
        <v>175000000</v>
      </c>
    </row>
    <row r="395" spans="1:46" s="11" customFormat="1" ht="15" x14ac:dyDescent="0.25">
      <c r="A395" s="16" t="s">
        <v>2047</v>
      </c>
      <c r="B395" s="17" t="s">
        <v>1060</v>
      </c>
      <c r="C395" s="15" t="s">
        <v>1061</v>
      </c>
      <c r="D395" s="15" t="s">
        <v>1062</v>
      </c>
      <c r="E395" s="14">
        <v>19</v>
      </c>
      <c r="F395" s="15" t="s">
        <v>1063</v>
      </c>
      <c r="G395" s="15">
        <v>1905</v>
      </c>
      <c r="H395" s="15" t="s">
        <v>1075</v>
      </c>
      <c r="I395" s="14">
        <v>2</v>
      </c>
      <c r="J395" s="15" t="s">
        <v>1065</v>
      </c>
      <c r="K395" s="15">
        <v>1905</v>
      </c>
      <c r="L395" s="15" t="s">
        <v>1066</v>
      </c>
      <c r="M395" s="15">
        <v>80030002</v>
      </c>
      <c r="N395" s="15" t="s">
        <v>1082</v>
      </c>
      <c r="O395" s="15">
        <v>85</v>
      </c>
      <c r="P395" s="15">
        <v>83.45</v>
      </c>
      <c r="Q395" s="15" t="s">
        <v>1103</v>
      </c>
      <c r="R395" s="15" t="s">
        <v>1104</v>
      </c>
      <c r="S395" s="15">
        <v>190502000</v>
      </c>
      <c r="T395" s="15" t="s">
        <v>1104</v>
      </c>
      <c r="U395" s="15">
        <v>1</v>
      </c>
      <c r="V395" s="15">
        <v>1</v>
      </c>
      <c r="W395" s="13">
        <v>202500000042124</v>
      </c>
      <c r="X395" s="14" t="str">
        <f t="shared" si="7"/>
        <v>42124</v>
      </c>
      <c r="Y395" s="15" t="s">
        <v>1078</v>
      </c>
      <c r="Z395" s="15">
        <v>2025</v>
      </c>
      <c r="AA395" s="15">
        <v>2026</v>
      </c>
      <c r="AB395" s="15">
        <v>1</v>
      </c>
      <c r="AC395" s="15">
        <v>4</v>
      </c>
      <c r="AD395" s="15">
        <v>1905020</v>
      </c>
      <c r="AE395" s="15" t="s">
        <v>1105</v>
      </c>
      <c r="AF395" s="15">
        <v>190502000</v>
      </c>
      <c r="AG395" s="15" t="s">
        <v>1104</v>
      </c>
      <c r="AH395" s="15">
        <v>1</v>
      </c>
      <c r="AI395" s="15">
        <v>13</v>
      </c>
      <c r="AJ395" s="15" t="s">
        <v>1106</v>
      </c>
      <c r="AK395" s="15" t="s">
        <v>59</v>
      </c>
      <c r="AL395" s="15" t="s">
        <v>1072</v>
      </c>
      <c r="AM395" s="13">
        <v>124202</v>
      </c>
      <c r="AN395" s="15" t="s">
        <v>1072</v>
      </c>
      <c r="AO395" s="15" t="s">
        <v>57</v>
      </c>
      <c r="AP395" s="15" t="str">
        <f>VLOOKUP(AO395,'[1]Conceptos por ambito'!B$11:C$3075,2,0)</f>
        <v>SERVICIOS PARA LA COMUNIDAD, SOCIALES Y PERSONALES</v>
      </c>
      <c r="AQ395" s="15">
        <v>91122</v>
      </c>
      <c r="AR395" s="15" t="s">
        <v>1073</v>
      </c>
      <c r="AS395" s="15" t="s">
        <v>1870</v>
      </c>
      <c r="AT395" s="19">
        <v>14500000</v>
      </c>
    </row>
    <row r="396" spans="1:46" s="11" customFormat="1" ht="15" x14ac:dyDescent="0.25">
      <c r="A396" s="16" t="s">
        <v>2047</v>
      </c>
      <c r="B396" s="17" t="s">
        <v>1060</v>
      </c>
      <c r="C396" s="15" t="s">
        <v>1061</v>
      </c>
      <c r="D396" s="15" t="s">
        <v>1062</v>
      </c>
      <c r="E396" s="14">
        <v>19</v>
      </c>
      <c r="F396" s="15" t="s">
        <v>1063</v>
      </c>
      <c r="G396" s="15">
        <v>1905</v>
      </c>
      <c r="H396" s="15" t="s">
        <v>1075</v>
      </c>
      <c r="I396" s="14">
        <v>2</v>
      </c>
      <c r="J396" s="15" t="s">
        <v>1065</v>
      </c>
      <c r="K396" s="15">
        <v>1905</v>
      </c>
      <c r="L396" s="15" t="s">
        <v>1066</v>
      </c>
      <c r="M396" s="15">
        <v>80030002</v>
      </c>
      <c r="N396" s="15" t="s">
        <v>1082</v>
      </c>
      <c r="O396" s="15">
        <v>85</v>
      </c>
      <c r="P396" s="15">
        <v>83.45</v>
      </c>
      <c r="Q396" s="15" t="s">
        <v>1103</v>
      </c>
      <c r="R396" s="15" t="s">
        <v>1104</v>
      </c>
      <c r="S396" s="15">
        <v>190502000</v>
      </c>
      <c r="T396" s="15" t="s">
        <v>1104</v>
      </c>
      <c r="U396" s="15">
        <v>1</v>
      </c>
      <c r="V396" s="15">
        <v>1</v>
      </c>
      <c r="W396" s="13">
        <v>202500000042124</v>
      </c>
      <c r="X396" s="14" t="str">
        <f t="shared" si="7"/>
        <v>42124</v>
      </c>
      <c r="Y396" s="15" t="s">
        <v>1078</v>
      </c>
      <c r="Z396" s="15">
        <v>2025</v>
      </c>
      <c r="AA396" s="15">
        <v>2026</v>
      </c>
      <c r="AB396" s="15">
        <v>1</v>
      </c>
      <c r="AC396" s="15">
        <v>4</v>
      </c>
      <c r="AD396" s="15">
        <v>1905020</v>
      </c>
      <c r="AE396" s="15" t="s">
        <v>1105</v>
      </c>
      <c r="AF396" s="15">
        <v>190502000</v>
      </c>
      <c r="AG396" s="15" t="s">
        <v>1104</v>
      </c>
      <c r="AH396" s="15">
        <v>1</v>
      </c>
      <c r="AI396" s="15">
        <v>14</v>
      </c>
      <c r="AJ396" s="15" t="s">
        <v>1107</v>
      </c>
      <c r="AK396" s="15" t="s">
        <v>59</v>
      </c>
      <c r="AL396" s="15" t="s">
        <v>1072</v>
      </c>
      <c r="AM396" s="13">
        <v>124202</v>
      </c>
      <c r="AN396" s="15" t="s">
        <v>1072</v>
      </c>
      <c r="AO396" s="15" t="s">
        <v>57</v>
      </c>
      <c r="AP396" s="15" t="str">
        <f>VLOOKUP(AO396,'[1]Conceptos por ambito'!B$11:C$3075,2,0)</f>
        <v>SERVICIOS PARA LA COMUNIDAD, SOCIALES Y PERSONALES</v>
      </c>
      <c r="AQ396" s="15">
        <v>91122</v>
      </c>
      <c r="AR396" s="15" t="s">
        <v>1073</v>
      </c>
      <c r="AS396" s="15" t="s">
        <v>1871</v>
      </c>
      <c r="AT396" s="19">
        <v>14500000</v>
      </c>
    </row>
    <row r="397" spans="1:46" s="11" customFormat="1" ht="15" x14ac:dyDescent="0.25">
      <c r="A397" s="16" t="s">
        <v>2047</v>
      </c>
      <c r="B397" s="17" t="s">
        <v>1060</v>
      </c>
      <c r="C397" s="15" t="s">
        <v>1061</v>
      </c>
      <c r="D397" s="15" t="s">
        <v>1062</v>
      </c>
      <c r="E397" s="14">
        <v>19</v>
      </c>
      <c r="F397" s="15" t="s">
        <v>1063</v>
      </c>
      <c r="G397" s="15">
        <v>1905</v>
      </c>
      <c r="H397" s="15" t="s">
        <v>1075</v>
      </c>
      <c r="I397" s="14">
        <v>2</v>
      </c>
      <c r="J397" s="15" t="s">
        <v>1065</v>
      </c>
      <c r="K397" s="15">
        <v>1905</v>
      </c>
      <c r="L397" s="15" t="s">
        <v>1066</v>
      </c>
      <c r="M397" s="15">
        <v>50020001</v>
      </c>
      <c r="N397" s="15" t="s">
        <v>1067</v>
      </c>
      <c r="O397" s="15">
        <v>85</v>
      </c>
      <c r="P397" s="15">
        <v>83.45</v>
      </c>
      <c r="Q397" s="15" t="s">
        <v>1108</v>
      </c>
      <c r="R397" s="15" t="s">
        <v>1109</v>
      </c>
      <c r="S397" s="15">
        <v>190505100</v>
      </c>
      <c r="T397" s="15" t="s">
        <v>1109</v>
      </c>
      <c r="U397" s="15">
        <v>1</v>
      </c>
      <c r="V397" s="15">
        <v>1</v>
      </c>
      <c r="W397" s="13">
        <v>202500000042126</v>
      </c>
      <c r="X397" s="14" t="str">
        <f t="shared" si="7"/>
        <v>42126</v>
      </c>
      <c r="Y397" s="15" t="s">
        <v>1110</v>
      </c>
      <c r="Z397" s="15">
        <v>2025</v>
      </c>
      <c r="AA397" s="15">
        <v>2026</v>
      </c>
      <c r="AB397" s="15">
        <v>1</v>
      </c>
      <c r="AC397" s="15">
        <v>3</v>
      </c>
      <c r="AD397" s="15">
        <v>1905051</v>
      </c>
      <c r="AE397" s="15" t="s">
        <v>1111</v>
      </c>
      <c r="AF397" s="15">
        <v>190505100</v>
      </c>
      <c r="AG397" s="15" t="s">
        <v>1109</v>
      </c>
      <c r="AH397" s="15">
        <v>1</v>
      </c>
      <c r="AI397" s="18" t="s">
        <v>321</v>
      </c>
      <c r="AJ397" s="15" t="s">
        <v>1112</v>
      </c>
      <c r="AK397" s="15" t="s">
        <v>59</v>
      </c>
      <c r="AL397" s="15" t="s">
        <v>435</v>
      </c>
      <c r="AM397" s="13">
        <v>121000</v>
      </c>
      <c r="AN397" s="15" t="s">
        <v>725</v>
      </c>
      <c r="AO397" s="15" t="s">
        <v>57</v>
      </c>
      <c r="AP397" s="15" t="str">
        <f>VLOOKUP(AO397,'[1]Conceptos por ambito'!B$11:C$3075,2,0)</f>
        <v>SERVICIOS PARA LA COMUNIDAD, SOCIALES Y PERSONALES</v>
      </c>
      <c r="AQ397" s="15">
        <v>91122</v>
      </c>
      <c r="AR397" s="15" t="s">
        <v>1073</v>
      </c>
      <c r="AS397" s="15" t="s">
        <v>1872</v>
      </c>
      <c r="AT397" s="19">
        <v>25000000</v>
      </c>
    </row>
    <row r="398" spans="1:46" s="11" customFormat="1" ht="15" x14ac:dyDescent="0.25">
      <c r="A398" s="16" t="s">
        <v>2047</v>
      </c>
      <c r="B398" s="17" t="s">
        <v>1060</v>
      </c>
      <c r="C398" s="15" t="s">
        <v>1061</v>
      </c>
      <c r="D398" s="15" t="s">
        <v>1062</v>
      </c>
      <c r="E398" s="14">
        <v>19</v>
      </c>
      <c r="F398" s="15" t="s">
        <v>1063</v>
      </c>
      <c r="G398" s="15">
        <v>1905</v>
      </c>
      <c r="H398" s="15" t="s">
        <v>1075</v>
      </c>
      <c r="I398" s="14">
        <v>2</v>
      </c>
      <c r="J398" s="15" t="s">
        <v>1065</v>
      </c>
      <c r="K398" s="15">
        <v>1905</v>
      </c>
      <c r="L398" s="15" t="s">
        <v>1066</v>
      </c>
      <c r="M398" s="15">
        <v>50020001</v>
      </c>
      <c r="N398" s="15" t="s">
        <v>1067</v>
      </c>
      <c r="O398" s="15">
        <v>85</v>
      </c>
      <c r="P398" s="15">
        <v>83.45</v>
      </c>
      <c r="Q398" s="15" t="s">
        <v>1108</v>
      </c>
      <c r="R398" s="15" t="s">
        <v>1109</v>
      </c>
      <c r="S398" s="15">
        <v>190505100</v>
      </c>
      <c r="T398" s="15" t="s">
        <v>1109</v>
      </c>
      <c r="U398" s="15">
        <v>1</v>
      </c>
      <c r="V398" s="15">
        <v>1</v>
      </c>
      <c r="W398" s="13">
        <v>202500000042126</v>
      </c>
      <c r="X398" s="14" t="str">
        <f t="shared" si="7"/>
        <v>42126</v>
      </c>
      <c r="Y398" s="15" t="s">
        <v>1110</v>
      </c>
      <c r="Z398" s="15">
        <v>2025</v>
      </c>
      <c r="AA398" s="15">
        <v>2026</v>
      </c>
      <c r="AB398" s="15">
        <v>1</v>
      </c>
      <c r="AC398" s="15">
        <v>3</v>
      </c>
      <c r="AD398" s="15">
        <v>1905051</v>
      </c>
      <c r="AE398" s="15" t="s">
        <v>1111</v>
      </c>
      <c r="AF398" s="15">
        <v>190505100</v>
      </c>
      <c r="AG398" s="15" t="s">
        <v>1109</v>
      </c>
      <c r="AH398" s="15">
        <v>1</v>
      </c>
      <c r="AI398" s="18" t="s">
        <v>324</v>
      </c>
      <c r="AJ398" s="15" t="s">
        <v>1113</v>
      </c>
      <c r="AK398" s="15" t="s">
        <v>59</v>
      </c>
      <c r="AL398" s="15" t="s">
        <v>435</v>
      </c>
      <c r="AM398" s="13">
        <v>121000</v>
      </c>
      <c r="AN398" s="15" t="s">
        <v>725</v>
      </c>
      <c r="AO398" s="15" t="s">
        <v>57</v>
      </c>
      <c r="AP398" s="15" t="str">
        <f>VLOOKUP(AO398,'[1]Conceptos por ambito'!B$11:C$3075,2,0)</f>
        <v>SERVICIOS PARA LA COMUNIDAD, SOCIALES Y PERSONALES</v>
      </c>
      <c r="AQ398" s="15">
        <v>91122</v>
      </c>
      <c r="AR398" s="15" t="s">
        <v>1073</v>
      </c>
      <c r="AS398" s="15" t="s">
        <v>1873</v>
      </c>
      <c r="AT398" s="19">
        <v>25000000</v>
      </c>
    </row>
    <row r="399" spans="1:46" s="11" customFormat="1" ht="15" x14ac:dyDescent="0.25">
      <c r="A399" s="16" t="s">
        <v>2047</v>
      </c>
      <c r="B399" s="17" t="s">
        <v>1060</v>
      </c>
      <c r="C399" s="15" t="s">
        <v>1061</v>
      </c>
      <c r="D399" s="15" t="s">
        <v>1062</v>
      </c>
      <c r="E399" s="14">
        <v>19</v>
      </c>
      <c r="F399" s="15" t="s">
        <v>1063</v>
      </c>
      <c r="G399" s="15">
        <v>1905</v>
      </c>
      <c r="H399" s="15" t="s">
        <v>1075</v>
      </c>
      <c r="I399" s="14">
        <v>2</v>
      </c>
      <c r="J399" s="15" t="s">
        <v>1065</v>
      </c>
      <c r="K399" s="15">
        <v>1905</v>
      </c>
      <c r="L399" s="15" t="s">
        <v>1066</v>
      </c>
      <c r="M399" s="15">
        <v>50020001</v>
      </c>
      <c r="N399" s="15" t="s">
        <v>1067</v>
      </c>
      <c r="O399" s="15">
        <v>85</v>
      </c>
      <c r="P399" s="15">
        <v>83.45</v>
      </c>
      <c r="Q399" s="15" t="s">
        <v>1114</v>
      </c>
      <c r="R399" s="15" t="s">
        <v>1115</v>
      </c>
      <c r="S399" s="15">
        <v>190501600</v>
      </c>
      <c r="T399" s="15" t="s">
        <v>1115</v>
      </c>
      <c r="U399" s="15">
        <v>1</v>
      </c>
      <c r="V399" s="15">
        <v>1</v>
      </c>
      <c r="W399" s="13">
        <v>202500000042126</v>
      </c>
      <c r="X399" s="14" t="str">
        <f t="shared" si="7"/>
        <v>42126</v>
      </c>
      <c r="Y399" s="15" t="s">
        <v>1110</v>
      </c>
      <c r="Z399" s="15">
        <v>2025</v>
      </c>
      <c r="AA399" s="15">
        <v>2026</v>
      </c>
      <c r="AB399" s="15">
        <v>1</v>
      </c>
      <c r="AC399" s="15">
        <v>3</v>
      </c>
      <c r="AD399" s="15">
        <v>1905016</v>
      </c>
      <c r="AE399" s="15" t="s">
        <v>1115</v>
      </c>
      <c r="AF399" s="15">
        <v>190501600</v>
      </c>
      <c r="AG399" s="15" t="s">
        <v>1115</v>
      </c>
      <c r="AH399" s="15">
        <v>1</v>
      </c>
      <c r="AI399" s="18" t="s">
        <v>394</v>
      </c>
      <c r="AJ399" s="15" t="s">
        <v>1116</v>
      </c>
      <c r="AK399" s="15" t="s">
        <v>59</v>
      </c>
      <c r="AL399" s="15" t="s">
        <v>435</v>
      </c>
      <c r="AM399" s="13">
        <v>123228</v>
      </c>
      <c r="AN399" s="15" t="s">
        <v>1087</v>
      </c>
      <c r="AO399" s="15" t="s">
        <v>57</v>
      </c>
      <c r="AP399" s="15" t="str">
        <f>VLOOKUP(AO399,'[1]Conceptos por ambito'!B$11:C$3075,2,0)</f>
        <v>SERVICIOS PARA LA COMUNIDAD, SOCIALES Y PERSONALES</v>
      </c>
      <c r="AQ399" s="15">
        <v>91122</v>
      </c>
      <c r="AR399" s="15" t="s">
        <v>1073</v>
      </c>
      <c r="AS399" s="15" t="s">
        <v>1874</v>
      </c>
      <c r="AT399" s="19">
        <v>1</v>
      </c>
    </row>
    <row r="400" spans="1:46" s="11" customFormat="1" ht="15" x14ac:dyDescent="0.25">
      <c r="A400" s="16" t="s">
        <v>2047</v>
      </c>
      <c r="B400" s="17" t="s">
        <v>1060</v>
      </c>
      <c r="C400" s="15" t="s">
        <v>1061</v>
      </c>
      <c r="D400" s="15" t="s">
        <v>1062</v>
      </c>
      <c r="E400" s="14">
        <v>19</v>
      </c>
      <c r="F400" s="15" t="s">
        <v>1063</v>
      </c>
      <c r="G400" s="15">
        <v>1905</v>
      </c>
      <c r="H400" s="15" t="s">
        <v>1075</v>
      </c>
      <c r="I400" s="14">
        <v>2</v>
      </c>
      <c r="J400" s="15" t="s">
        <v>1065</v>
      </c>
      <c r="K400" s="15">
        <v>1905</v>
      </c>
      <c r="L400" s="15" t="s">
        <v>1066</v>
      </c>
      <c r="M400" s="15">
        <v>50020001</v>
      </c>
      <c r="N400" s="15" t="s">
        <v>1067</v>
      </c>
      <c r="O400" s="15">
        <v>85</v>
      </c>
      <c r="P400" s="15">
        <v>83.45</v>
      </c>
      <c r="Q400" s="15" t="s">
        <v>1114</v>
      </c>
      <c r="R400" s="15" t="s">
        <v>1115</v>
      </c>
      <c r="S400" s="15">
        <v>190501600</v>
      </c>
      <c r="T400" s="15" t="s">
        <v>1115</v>
      </c>
      <c r="U400" s="15">
        <v>1</v>
      </c>
      <c r="V400" s="15">
        <v>1</v>
      </c>
      <c r="W400" s="13">
        <v>202500000042126</v>
      </c>
      <c r="X400" s="14" t="str">
        <f t="shared" si="7"/>
        <v>42126</v>
      </c>
      <c r="Y400" s="15" t="s">
        <v>1110</v>
      </c>
      <c r="Z400" s="15">
        <v>2025</v>
      </c>
      <c r="AA400" s="15">
        <v>2026</v>
      </c>
      <c r="AB400" s="15">
        <v>1</v>
      </c>
      <c r="AC400" s="15">
        <v>3</v>
      </c>
      <c r="AD400" s="15">
        <v>1905016</v>
      </c>
      <c r="AE400" s="15" t="s">
        <v>1115</v>
      </c>
      <c r="AF400" s="15">
        <v>190501600</v>
      </c>
      <c r="AG400" s="15" t="s">
        <v>1115</v>
      </c>
      <c r="AH400" s="15">
        <v>1</v>
      </c>
      <c r="AI400" s="18" t="s">
        <v>396</v>
      </c>
      <c r="AJ400" s="15" t="s">
        <v>1117</v>
      </c>
      <c r="AK400" s="15" t="s">
        <v>59</v>
      </c>
      <c r="AL400" s="15" t="s">
        <v>1072</v>
      </c>
      <c r="AM400" s="13">
        <v>124202</v>
      </c>
      <c r="AN400" s="15" t="s">
        <v>1072</v>
      </c>
      <c r="AO400" s="15" t="s">
        <v>57</v>
      </c>
      <c r="AP400" s="15" t="str">
        <f>VLOOKUP(AO400,'[1]Conceptos por ambito'!B$11:C$3075,2,0)</f>
        <v>SERVICIOS PARA LA COMUNIDAD, SOCIALES Y PERSONALES</v>
      </c>
      <c r="AQ400" s="15">
        <v>91122</v>
      </c>
      <c r="AR400" s="15" t="s">
        <v>1073</v>
      </c>
      <c r="AS400" s="15" t="s">
        <v>1875</v>
      </c>
      <c r="AT400" s="19">
        <v>1</v>
      </c>
    </row>
    <row r="401" spans="1:46" s="11" customFormat="1" ht="15" x14ac:dyDescent="0.25">
      <c r="A401" s="16" t="s">
        <v>2047</v>
      </c>
      <c r="B401" s="17" t="s">
        <v>1060</v>
      </c>
      <c r="C401" s="15" t="s">
        <v>1061</v>
      </c>
      <c r="D401" s="15" t="s">
        <v>1062</v>
      </c>
      <c r="E401" s="14">
        <v>19</v>
      </c>
      <c r="F401" s="15" t="s">
        <v>1063</v>
      </c>
      <c r="G401" s="15">
        <v>1905</v>
      </c>
      <c r="H401" s="15" t="s">
        <v>1075</v>
      </c>
      <c r="I401" s="14">
        <v>2</v>
      </c>
      <c r="J401" s="15" t="s">
        <v>1065</v>
      </c>
      <c r="K401" s="15">
        <v>1905</v>
      </c>
      <c r="L401" s="15" t="s">
        <v>1066</v>
      </c>
      <c r="M401" s="15">
        <v>50020001</v>
      </c>
      <c r="N401" s="15" t="s">
        <v>1067</v>
      </c>
      <c r="O401" s="15">
        <v>85</v>
      </c>
      <c r="P401" s="15">
        <v>83.45</v>
      </c>
      <c r="Q401" s="15" t="s">
        <v>1118</v>
      </c>
      <c r="R401" s="15" t="s">
        <v>1119</v>
      </c>
      <c r="S401" s="15">
        <v>190501504</v>
      </c>
      <c r="T401" s="15" t="s">
        <v>1119</v>
      </c>
      <c r="U401" s="15">
        <v>1</v>
      </c>
      <c r="V401" s="15">
        <v>1</v>
      </c>
      <c r="W401" s="13">
        <v>202500000042126</v>
      </c>
      <c r="X401" s="14" t="str">
        <f t="shared" si="7"/>
        <v>42126</v>
      </c>
      <c r="Y401" s="15" t="s">
        <v>1110</v>
      </c>
      <c r="Z401" s="15">
        <v>2025</v>
      </c>
      <c r="AA401" s="15">
        <v>2026</v>
      </c>
      <c r="AB401" s="15">
        <v>1</v>
      </c>
      <c r="AC401" s="15">
        <v>3</v>
      </c>
      <c r="AD401" s="15">
        <v>1905015</v>
      </c>
      <c r="AE401" s="15" t="s">
        <v>108</v>
      </c>
      <c r="AF401" s="15">
        <v>190501504</v>
      </c>
      <c r="AG401" s="15" t="s">
        <v>1119</v>
      </c>
      <c r="AH401" s="15">
        <v>1</v>
      </c>
      <c r="AI401" s="18" t="s">
        <v>398</v>
      </c>
      <c r="AJ401" s="15" t="s">
        <v>1120</v>
      </c>
      <c r="AK401" s="15" t="s">
        <v>59</v>
      </c>
      <c r="AL401" s="15" t="s">
        <v>1072</v>
      </c>
      <c r="AM401" s="13">
        <v>124202</v>
      </c>
      <c r="AN401" s="15" t="s">
        <v>1072</v>
      </c>
      <c r="AO401" s="15" t="s">
        <v>60</v>
      </c>
      <c r="AP401" s="15" t="str">
        <f>VLOOKUP(AO401,'[1]Conceptos por ambito'!B$11:C$3075,2,0)</f>
        <v xml:space="preserve">SERVICIOS PRESTADOS A LAS EMPRESAS Y SERVICIOS DE PRODUCCION </v>
      </c>
      <c r="AQ401" s="15">
        <v>91122</v>
      </c>
      <c r="AR401" s="15" t="s">
        <v>1073</v>
      </c>
      <c r="AS401" s="15" t="s">
        <v>1876</v>
      </c>
      <c r="AT401" s="19">
        <v>1059000000</v>
      </c>
    </row>
    <row r="402" spans="1:46" s="11" customFormat="1" ht="15" x14ac:dyDescent="0.25">
      <c r="A402" s="16" t="s">
        <v>2047</v>
      </c>
      <c r="B402" s="17" t="s">
        <v>1060</v>
      </c>
      <c r="C402" s="15" t="s">
        <v>1061</v>
      </c>
      <c r="D402" s="15" t="s">
        <v>1062</v>
      </c>
      <c r="E402" s="14">
        <v>19</v>
      </c>
      <c r="F402" s="15" t="s">
        <v>1063</v>
      </c>
      <c r="G402" s="15">
        <v>1905</v>
      </c>
      <c r="H402" s="15" t="s">
        <v>1075</v>
      </c>
      <c r="I402" s="14">
        <v>2</v>
      </c>
      <c r="J402" s="15" t="s">
        <v>1065</v>
      </c>
      <c r="K402" s="15">
        <v>1905</v>
      </c>
      <c r="L402" s="15" t="s">
        <v>1066</v>
      </c>
      <c r="M402" s="15">
        <v>50020001</v>
      </c>
      <c r="N402" s="15" t="s">
        <v>1067</v>
      </c>
      <c r="O402" s="15">
        <v>5.41</v>
      </c>
      <c r="P402" s="15">
        <v>5.4909999999999997</v>
      </c>
      <c r="Q402" s="15" t="s">
        <v>1118</v>
      </c>
      <c r="R402" s="15" t="s">
        <v>1119</v>
      </c>
      <c r="S402" s="15">
        <v>190501504</v>
      </c>
      <c r="T402" s="15" t="s">
        <v>1119</v>
      </c>
      <c r="U402" s="15">
        <v>1</v>
      </c>
      <c r="V402" s="15">
        <v>1</v>
      </c>
      <c r="W402" s="13">
        <v>202500000042126</v>
      </c>
      <c r="X402" s="14" t="str">
        <f t="shared" si="7"/>
        <v>42126</v>
      </c>
      <c r="Y402" s="15" t="s">
        <v>1110</v>
      </c>
      <c r="Z402" s="15">
        <v>2025</v>
      </c>
      <c r="AA402" s="15">
        <v>2026</v>
      </c>
      <c r="AB402" s="15">
        <v>1</v>
      </c>
      <c r="AC402" s="15">
        <v>3</v>
      </c>
      <c r="AD402" s="15">
        <v>1905015</v>
      </c>
      <c r="AE402" s="15" t="s">
        <v>108</v>
      </c>
      <c r="AF402" s="15">
        <v>190501504</v>
      </c>
      <c r="AG402" s="15" t="s">
        <v>1119</v>
      </c>
      <c r="AH402" s="15">
        <v>1</v>
      </c>
      <c r="AI402" s="18" t="s">
        <v>410</v>
      </c>
      <c r="AJ402" s="15" t="s">
        <v>1121</v>
      </c>
      <c r="AK402" s="15" t="s">
        <v>59</v>
      </c>
      <c r="AL402" s="15" t="s">
        <v>1072</v>
      </c>
      <c r="AM402" s="13">
        <v>124202</v>
      </c>
      <c r="AN402" s="15" t="s">
        <v>1072</v>
      </c>
      <c r="AO402" s="15" t="s">
        <v>60</v>
      </c>
      <c r="AP402" s="15" t="str">
        <f>VLOOKUP(AO402,'[1]Conceptos por ambito'!B$11:C$3075,2,0)</f>
        <v xml:space="preserve">SERVICIOS PRESTADOS A LAS EMPRESAS Y SERVICIOS DE PRODUCCION </v>
      </c>
      <c r="AQ402" s="15">
        <v>91122</v>
      </c>
      <c r="AR402" s="15" t="s">
        <v>1073</v>
      </c>
      <c r="AS402" s="15" t="s">
        <v>1877</v>
      </c>
      <c r="AT402" s="19">
        <v>1</v>
      </c>
    </row>
    <row r="403" spans="1:46" s="11" customFormat="1" ht="15" x14ac:dyDescent="0.25">
      <c r="A403" s="16" t="s">
        <v>2047</v>
      </c>
      <c r="B403" s="17" t="s">
        <v>1060</v>
      </c>
      <c r="C403" s="15" t="s">
        <v>1061</v>
      </c>
      <c r="D403" s="15" t="s">
        <v>1062</v>
      </c>
      <c r="E403" s="14">
        <v>19</v>
      </c>
      <c r="F403" s="15" t="s">
        <v>1063</v>
      </c>
      <c r="G403" s="15">
        <v>1906</v>
      </c>
      <c r="H403" s="15" t="s">
        <v>1122</v>
      </c>
      <c r="I403" s="14">
        <v>2</v>
      </c>
      <c r="J403" s="15" t="s">
        <v>1065</v>
      </c>
      <c r="K403" s="15">
        <v>1906</v>
      </c>
      <c r="L403" s="15" t="s">
        <v>1066</v>
      </c>
      <c r="M403" s="15">
        <v>50010007</v>
      </c>
      <c r="N403" s="15" t="s">
        <v>1123</v>
      </c>
      <c r="O403" s="15">
        <v>177000</v>
      </c>
      <c r="P403" s="15">
        <v>83.45</v>
      </c>
      <c r="Q403" s="15" t="s">
        <v>1124</v>
      </c>
      <c r="R403" s="15" t="s">
        <v>1125</v>
      </c>
      <c r="S403" s="15">
        <v>190600100</v>
      </c>
      <c r="T403" s="15" t="s">
        <v>1125</v>
      </c>
      <c r="U403" s="15">
        <v>1</v>
      </c>
      <c r="V403" s="15">
        <v>1</v>
      </c>
      <c r="W403" s="13">
        <v>202500000042125</v>
      </c>
      <c r="X403" s="14" t="str">
        <f t="shared" si="7"/>
        <v>42125</v>
      </c>
      <c r="Y403" s="15" t="s">
        <v>1126</v>
      </c>
      <c r="Z403" s="15">
        <v>2025</v>
      </c>
      <c r="AA403" s="15">
        <v>2026</v>
      </c>
      <c r="AB403" s="15">
        <v>1</v>
      </c>
      <c r="AC403" s="15">
        <v>1</v>
      </c>
      <c r="AD403" s="29">
        <v>1906001</v>
      </c>
      <c r="AE403" s="29" t="s">
        <v>1454</v>
      </c>
      <c r="AF403" s="15">
        <v>190600100</v>
      </c>
      <c r="AG403" s="15" t="s">
        <v>1125</v>
      </c>
      <c r="AH403" s="15">
        <v>1</v>
      </c>
      <c r="AI403" s="18" t="s">
        <v>321</v>
      </c>
      <c r="AJ403" s="15" t="s">
        <v>1127</v>
      </c>
      <c r="AK403" s="15" t="s">
        <v>59</v>
      </c>
      <c r="AL403" s="29" t="s">
        <v>1132</v>
      </c>
      <c r="AM403" s="13">
        <v>124201</v>
      </c>
      <c r="AN403" s="15" t="s">
        <v>1132</v>
      </c>
      <c r="AO403" s="15" t="s">
        <v>57</v>
      </c>
      <c r="AP403" s="15" t="str">
        <f>VLOOKUP(AO403,'[1]Conceptos por ambito'!B$11:C$3075,2,0)</f>
        <v>SERVICIOS PARA LA COMUNIDAD, SOCIALES Y PERSONALES</v>
      </c>
      <c r="AQ403" s="15">
        <v>91122</v>
      </c>
      <c r="AR403" s="15" t="s">
        <v>1073</v>
      </c>
      <c r="AS403" s="15" t="s">
        <v>1878</v>
      </c>
      <c r="AT403" s="19">
        <v>49028902181</v>
      </c>
    </row>
    <row r="404" spans="1:46" s="11" customFormat="1" ht="15" x14ac:dyDescent="0.25">
      <c r="A404" s="16" t="s">
        <v>2047</v>
      </c>
      <c r="B404" s="17" t="s">
        <v>1060</v>
      </c>
      <c r="C404" s="15" t="s">
        <v>1061</v>
      </c>
      <c r="D404" s="15" t="s">
        <v>1062</v>
      </c>
      <c r="E404" s="14">
        <v>19</v>
      </c>
      <c r="F404" s="15" t="s">
        <v>1063</v>
      </c>
      <c r="G404" s="15">
        <v>1906</v>
      </c>
      <c r="H404" s="15" t="s">
        <v>1122</v>
      </c>
      <c r="I404" s="14">
        <v>2</v>
      </c>
      <c r="J404" s="15" t="s">
        <v>1065</v>
      </c>
      <c r="K404" s="15">
        <v>1906</v>
      </c>
      <c r="L404" s="15" t="s">
        <v>1066</v>
      </c>
      <c r="M404" s="15">
        <v>50010007</v>
      </c>
      <c r="N404" s="15" t="s">
        <v>1123</v>
      </c>
      <c r="O404" s="15">
        <v>177000</v>
      </c>
      <c r="P404" s="15">
        <v>83.45</v>
      </c>
      <c r="Q404" s="15" t="s">
        <v>1124</v>
      </c>
      <c r="R404" s="15" t="s">
        <v>1125</v>
      </c>
      <c r="S404" s="15">
        <v>190600100</v>
      </c>
      <c r="T404" s="15" t="s">
        <v>1125</v>
      </c>
      <c r="U404" s="15">
        <v>1</v>
      </c>
      <c r="V404" s="15">
        <v>1</v>
      </c>
      <c r="W404" s="13">
        <v>202500000042125</v>
      </c>
      <c r="X404" s="14" t="str">
        <f t="shared" si="7"/>
        <v>42125</v>
      </c>
      <c r="Y404" s="15" t="s">
        <v>1126</v>
      </c>
      <c r="Z404" s="15">
        <v>2025</v>
      </c>
      <c r="AA404" s="15">
        <v>2026</v>
      </c>
      <c r="AB404" s="15">
        <v>1</v>
      </c>
      <c r="AC404" s="15">
        <v>1</v>
      </c>
      <c r="AD404" s="29">
        <v>1906001</v>
      </c>
      <c r="AE404" s="29" t="s">
        <v>1454</v>
      </c>
      <c r="AF404" s="15">
        <v>190600100</v>
      </c>
      <c r="AG404" s="15" t="s">
        <v>1125</v>
      </c>
      <c r="AH404" s="15">
        <v>1</v>
      </c>
      <c r="AI404" s="18" t="s">
        <v>324</v>
      </c>
      <c r="AJ404" s="15" t="s">
        <v>1128</v>
      </c>
      <c r="AK404" s="15" t="s">
        <v>59</v>
      </c>
      <c r="AL404" s="15" t="s">
        <v>435</v>
      </c>
      <c r="AM404" s="13">
        <v>123307</v>
      </c>
      <c r="AN404" s="15" t="s">
        <v>1129</v>
      </c>
      <c r="AO404" s="15" t="s">
        <v>57</v>
      </c>
      <c r="AP404" s="15" t="str">
        <f>VLOOKUP(AO404,'[1]Conceptos por ambito'!B$11:C$3075,2,0)</f>
        <v>SERVICIOS PARA LA COMUNIDAD, SOCIALES Y PERSONALES</v>
      </c>
      <c r="AQ404" s="15">
        <v>91122</v>
      </c>
      <c r="AR404" s="15" t="s">
        <v>1073</v>
      </c>
      <c r="AS404" s="15" t="s">
        <v>1879</v>
      </c>
      <c r="AT404" s="19">
        <v>51544496790</v>
      </c>
    </row>
    <row r="405" spans="1:46" s="11" customFormat="1" ht="15" x14ac:dyDescent="0.25">
      <c r="A405" s="16" t="s">
        <v>2047</v>
      </c>
      <c r="B405" s="17" t="s">
        <v>1060</v>
      </c>
      <c r="C405" s="15" t="s">
        <v>1061</v>
      </c>
      <c r="D405" s="15" t="s">
        <v>1062</v>
      </c>
      <c r="E405" s="14">
        <v>19</v>
      </c>
      <c r="F405" s="15" t="s">
        <v>1063</v>
      </c>
      <c r="G405" s="15">
        <v>1906</v>
      </c>
      <c r="H405" s="15" t="s">
        <v>1122</v>
      </c>
      <c r="I405" s="14">
        <v>2</v>
      </c>
      <c r="J405" s="15" t="s">
        <v>1065</v>
      </c>
      <c r="K405" s="15">
        <v>1906</v>
      </c>
      <c r="L405" s="15" t="s">
        <v>1066</v>
      </c>
      <c r="M405" s="15">
        <v>50010007</v>
      </c>
      <c r="N405" s="15" t="s">
        <v>1123</v>
      </c>
      <c r="O405" s="15">
        <v>177000</v>
      </c>
      <c r="P405" s="15">
        <v>83.45</v>
      </c>
      <c r="Q405" s="15" t="s">
        <v>1124</v>
      </c>
      <c r="R405" s="15" t="s">
        <v>1125</v>
      </c>
      <c r="S405" s="15">
        <v>190600100</v>
      </c>
      <c r="T405" s="15" t="s">
        <v>1125</v>
      </c>
      <c r="U405" s="15">
        <v>1</v>
      </c>
      <c r="V405" s="15">
        <v>1</v>
      </c>
      <c r="W405" s="13">
        <v>202500000042125</v>
      </c>
      <c r="X405" s="14" t="str">
        <f t="shared" si="7"/>
        <v>42125</v>
      </c>
      <c r="Y405" s="15" t="s">
        <v>1126</v>
      </c>
      <c r="Z405" s="15">
        <v>2025</v>
      </c>
      <c r="AA405" s="15">
        <v>2026</v>
      </c>
      <c r="AB405" s="15">
        <v>1</v>
      </c>
      <c r="AC405" s="15">
        <v>1</v>
      </c>
      <c r="AD405" s="29">
        <v>1906001</v>
      </c>
      <c r="AE405" s="29" t="s">
        <v>1454</v>
      </c>
      <c r="AF405" s="15">
        <v>190600100</v>
      </c>
      <c r="AG405" s="15" t="s">
        <v>1125</v>
      </c>
      <c r="AH405" s="15">
        <v>1</v>
      </c>
      <c r="AI405" s="18" t="s">
        <v>394</v>
      </c>
      <c r="AJ405" s="15" t="s">
        <v>1130</v>
      </c>
      <c r="AK405" s="15" t="s">
        <v>59</v>
      </c>
      <c r="AL405" s="15" t="s">
        <v>435</v>
      </c>
      <c r="AM405" s="13">
        <v>123228</v>
      </c>
      <c r="AN405" s="15" t="s">
        <v>1087</v>
      </c>
      <c r="AO405" s="15" t="s">
        <v>57</v>
      </c>
      <c r="AP405" s="15" t="str">
        <f>VLOOKUP(AO405,'[1]Conceptos por ambito'!B$11:C$3075,2,0)</f>
        <v>SERVICIOS PARA LA COMUNIDAD, SOCIALES Y PERSONALES</v>
      </c>
      <c r="AQ405" s="15">
        <v>91122</v>
      </c>
      <c r="AR405" s="15" t="s">
        <v>1073</v>
      </c>
      <c r="AS405" s="15" t="s">
        <v>1880</v>
      </c>
      <c r="AT405" s="19">
        <v>1766731277</v>
      </c>
    </row>
    <row r="406" spans="1:46" s="11" customFormat="1" ht="15" x14ac:dyDescent="0.25">
      <c r="A406" s="16" t="s">
        <v>2047</v>
      </c>
      <c r="B406" s="17" t="s">
        <v>1060</v>
      </c>
      <c r="C406" s="15" t="s">
        <v>1061</v>
      </c>
      <c r="D406" s="15" t="s">
        <v>1062</v>
      </c>
      <c r="E406" s="14">
        <v>19</v>
      </c>
      <c r="F406" s="15" t="s">
        <v>1063</v>
      </c>
      <c r="G406" s="15">
        <v>1906</v>
      </c>
      <c r="H406" s="15" t="s">
        <v>1122</v>
      </c>
      <c r="I406" s="14">
        <v>2</v>
      </c>
      <c r="J406" s="15" t="s">
        <v>1065</v>
      </c>
      <c r="K406" s="15">
        <v>1906</v>
      </c>
      <c r="L406" s="15" t="s">
        <v>1066</v>
      </c>
      <c r="M406" s="15">
        <v>50010007</v>
      </c>
      <c r="N406" s="15" t="s">
        <v>1123</v>
      </c>
      <c r="O406" s="15">
        <v>177000</v>
      </c>
      <c r="P406" s="15">
        <v>83.45</v>
      </c>
      <c r="Q406" s="15" t="s">
        <v>1124</v>
      </c>
      <c r="R406" s="15" t="s">
        <v>1125</v>
      </c>
      <c r="S406" s="15">
        <v>190600100</v>
      </c>
      <c r="T406" s="15" t="s">
        <v>1125</v>
      </c>
      <c r="U406" s="15">
        <v>1</v>
      </c>
      <c r="V406" s="15">
        <v>1</v>
      </c>
      <c r="W406" s="13">
        <v>202500000042125</v>
      </c>
      <c r="X406" s="14" t="str">
        <f t="shared" si="7"/>
        <v>42125</v>
      </c>
      <c r="Y406" s="15" t="s">
        <v>1126</v>
      </c>
      <c r="Z406" s="15">
        <v>2025</v>
      </c>
      <c r="AA406" s="15">
        <v>2026</v>
      </c>
      <c r="AB406" s="15">
        <v>1</v>
      </c>
      <c r="AC406" s="15">
        <v>1</v>
      </c>
      <c r="AD406" s="29">
        <v>1906001</v>
      </c>
      <c r="AE406" s="29" t="s">
        <v>1454</v>
      </c>
      <c r="AF406" s="15">
        <v>190600100</v>
      </c>
      <c r="AG406" s="15" t="s">
        <v>1125</v>
      </c>
      <c r="AH406" s="15">
        <v>1</v>
      </c>
      <c r="AI406" s="18" t="s">
        <v>396</v>
      </c>
      <c r="AJ406" s="15" t="s">
        <v>1131</v>
      </c>
      <c r="AK406" s="15" t="s">
        <v>59</v>
      </c>
      <c r="AL406" s="29" t="s">
        <v>1434</v>
      </c>
      <c r="AM406" s="13">
        <v>123304</v>
      </c>
      <c r="AN406" s="15" t="s">
        <v>1434</v>
      </c>
      <c r="AO406" s="15" t="s">
        <v>57</v>
      </c>
      <c r="AP406" s="15" t="str">
        <f>VLOOKUP(AO406,'[1]Conceptos por ambito'!B$11:C$3075,2,0)</f>
        <v>SERVICIOS PARA LA COMUNIDAD, SOCIALES Y PERSONALES</v>
      </c>
      <c r="AQ406" s="15">
        <v>91122</v>
      </c>
      <c r="AR406" s="15" t="s">
        <v>1073</v>
      </c>
      <c r="AS406" s="15" t="s">
        <v>1881</v>
      </c>
      <c r="AT406" s="19">
        <v>26677369498</v>
      </c>
    </row>
    <row r="407" spans="1:46" s="11" customFormat="1" ht="15" x14ac:dyDescent="0.25">
      <c r="A407" s="16" t="s">
        <v>2047</v>
      </c>
      <c r="B407" s="17" t="s">
        <v>1060</v>
      </c>
      <c r="C407" s="15" t="s">
        <v>1061</v>
      </c>
      <c r="D407" s="15" t="s">
        <v>1062</v>
      </c>
      <c r="E407" s="14">
        <v>19</v>
      </c>
      <c r="F407" s="15" t="s">
        <v>1063</v>
      </c>
      <c r="G407" s="15">
        <v>1906</v>
      </c>
      <c r="H407" s="15" t="s">
        <v>1122</v>
      </c>
      <c r="I407" s="14">
        <v>2</v>
      </c>
      <c r="J407" s="15" t="s">
        <v>1065</v>
      </c>
      <c r="K407" s="15">
        <v>1906</v>
      </c>
      <c r="L407" s="15" t="s">
        <v>1066</v>
      </c>
      <c r="M407" s="15">
        <v>50010007</v>
      </c>
      <c r="N407" s="15" t="s">
        <v>1123</v>
      </c>
      <c r="O407" s="15">
        <v>177000</v>
      </c>
      <c r="P407" s="15">
        <v>83.45</v>
      </c>
      <c r="Q407" s="15" t="s">
        <v>1124</v>
      </c>
      <c r="R407" s="15" t="s">
        <v>1125</v>
      </c>
      <c r="S407" s="15">
        <v>190600100</v>
      </c>
      <c r="T407" s="15" t="s">
        <v>1125</v>
      </c>
      <c r="U407" s="15">
        <v>1</v>
      </c>
      <c r="V407" s="15">
        <v>1</v>
      </c>
      <c r="W407" s="13">
        <v>202500000042125</v>
      </c>
      <c r="X407" s="14" t="str">
        <f t="shared" si="7"/>
        <v>42125</v>
      </c>
      <c r="Y407" s="15" t="s">
        <v>1126</v>
      </c>
      <c r="Z407" s="15">
        <v>2025</v>
      </c>
      <c r="AA407" s="15">
        <v>2026</v>
      </c>
      <c r="AB407" s="15">
        <v>1</v>
      </c>
      <c r="AC407" s="15">
        <v>1</v>
      </c>
      <c r="AD407" s="29">
        <v>1906001</v>
      </c>
      <c r="AE407" s="29" t="s">
        <v>1454</v>
      </c>
      <c r="AF407" s="15">
        <v>190600100</v>
      </c>
      <c r="AG407" s="15" t="s">
        <v>1125</v>
      </c>
      <c r="AH407" s="15">
        <v>1</v>
      </c>
      <c r="AI407" s="18" t="s">
        <v>398</v>
      </c>
      <c r="AJ407" s="15" t="s">
        <v>1133</v>
      </c>
      <c r="AK407" s="15" t="s">
        <v>59</v>
      </c>
      <c r="AL407" s="15" t="s">
        <v>435</v>
      </c>
      <c r="AM407" s="13">
        <v>123228</v>
      </c>
      <c r="AN407" s="15" t="s">
        <v>1087</v>
      </c>
      <c r="AO407" s="15" t="s">
        <v>57</v>
      </c>
      <c r="AP407" s="15" t="str">
        <f>VLOOKUP(AO407,'[1]Conceptos por ambito'!B$11:C$3075,2,0)</f>
        <v>SERVICIOS PARA LA COMUNIDAD, SOCIALES Y PERSONALES</v>
      </c>
      <c r="AQ407" s="15">
        <v>91122</v>
      </c>
      <c r="AR407" s="15" t="s">
        <v>1073</v>
      </c>
      <c r="AS407" s="15" t="s">
        <v>1882</v>
      </c>
      <c r="AT407" s="19">
        <v>154835000</v>
      </c>
    </row>
    <row r="408" spans="1:46" s="11" customFormat="1" ht="15" x14ac:dyDescent="0.25">
      <c r="A408" s="16" t="s">
        <v>2047</v>
      </c>
      <c r="B408" s="17" t="s">
        <v>1060</v>
      </c>
      <c r="C408" s="15" t="s">
        <v>1061</v>
      </c>
      <c r="D408" s="15" t="s">
        <v>1062</v>
      </c>
      <c r="E408" s="14">
        <v>19</v>
      </c>
      <c r="F408" s="15" t="s">
        <v>1063</v>
      </c>
      <c r="G408" s="15">
        <v>1906</v>
      </c>
      <c r="H408" s="15" t="s">
        <v>1122</v>
      </c>
      <c r="I408" s="14">
        <v>2</v>
      </c>
      <c r="J408" s="15" t="s">
        <v>1065</v>
      </c>
      <c r="K408" s="15">
        <v>1906</v>
      </c>
      <c r="L408" s="15" t="s">
        <v>1066</v>
      </c>
      <c r="M408" s="15">
        <v>50010007</v>
      </c>
      <c r="N408" s="15" t="s">
        <v>1123</v>
      </c>
      <c r="O408" s="15">
        <v>177000</v>
      </c>
      <c r="P408" s="15">
        <v>83.45</v>
      </c>
      <c r="Q408" s="15" t="s">
        <v>1124</v>
      </c>
      <c r="R408" s="15" t="s">
        <v>1125</v>
      </c>
      <c r="S408" s="15">
        <v>190600100</v>
      </c>
      <c r="T408" s="15" t="s">
        <v>1125</v>
      </c>
      <c r="U408" s="15">
        <v>1</v>
      </c>
      <c r="V408" s="15">
        <v>1</v>
      </c>
      <c r="W408" s="13">
        <v>202500000042125</v>
      </c>
      <c r="X408" s="14" t="str">
        <f t="shared" si="7"/>
        <v>42125</v>
      </c>
      <c r="Y408" s="15" t="s">
        <v>1126</v>
      </c>
      <c r="Z408" s="15">
        <v>2025</v>
      </c>
      <c r="AA408" s="15">
        <v>2026</v>
      </c>
      <c r="AB408" s="15">
        <v>1</v>
      </c>
      <c r="AC408" s="15">
        <v>1</v>
      </c>
      <c r="AD408" s="29">
        <v>1906001</v>
      </c>
      <c r="AE408" s="29" t="s">
        <v>1454</v>
      </c>
      <c r="AF408" s="15">
        <v>190600100</v>
      </c>
      <c r="AG408" s="15" t="s">
        <v>1125</v>
      </c>
      <c r="AH408" s="15">
        <v>1</v>
      </c>
      <c r="AI408" s="18" t="s">
        <v>410</v>
      </c>
      <c r="AJ408" s="15" t="s">
        <v>1134</v>
      </c>
      <c r="AK408" s="15" t="s">
        <v>59</v>
      </c>
      <c r="AL408" s="15" t="s">
        <v>435</v>
      </c>
      <c r="AM408" s="13">
        <v>123307</v>
      </c>
      <c r="AN408" s="15" t="s">
        <v>1129</v>
      </c>
      <c r="AO408" s="15" t="s">
        <v>57</v>
      </c>
      <c r="AP408" s="15" t="str">
        <f>VLOOKUP(AO408,'[1]Conceptos por ambito'!B$11:C$3075,2,0)</f>
        <v>SERVICIOS PARA LA COMUNIDAD, SOCIALES Y PERSONALES</v>
      </c>
      <c r="AQ408" s="15">
        <v>91122</v>
      </c>
      <c r="AR408" s="15" t="s">
        <v>1073</v>
      </c>
      <c r="AS408" s="15" t="s">
        <v>1883</v>
      </c>
      <c r="AT408" s="19">
        <v>310287212</v>
      </c>
    </row>
    <row r="409" spans="1:46" s="11" customFormat="1" ht="15" x14ac:dyDescent="0.25">
      <c r="A409" s="16" t="s">
        <v>2047</v>
      </c>
      <c r="B409" s="17" t="s">
        <v>1060</v>
      </c>
      <c r="C409" s="15" t="s">
        <v>1061</v>
      </c>
      <c r="D409" s="15" t="s">
        <v>1062</v>
      </c>
      <c r="E409" s="14">
        <v>19</v>
      </c>
      <c r="F409" s="15" t="s">
        <v>1063</v>
      </c>
      <c r="G409" s="15">
        <v>1906</v>
      </c>
      <c r="H409" s="15" t="s">
        <v>1122</v>
      </c>
      <c r="I409" s="14">
        <v>2</v>
      </c>
      <c r="J409" s="15" t="s">
        <v>1065</v>
      </c>
      <c r="K409" s="15">
        <v>1906</v>
      </c>
      <c r="L409" s="15" t="s">
        <v>1066</v>
      </c>
      <c r="M409" s="15">
        <v>50010007</v>
      </c>
      <c r="N409" s="15" t="s">
        <v>1123</v>
      </c>
      <c r="O409" s="15">
        <v>177000</v>
      </c>
      <c r="P409" s="15">
        <v>83.45</v>
      </c>
      <c r="Q409" s="15" t="s">
        <v>1124</v>
      </c>
      <c r="R409" s="15" t="s">
        <v>1125</v>
      </c>
      <c r="S409" s="15">
        <v>190600100</v>
      </c>
      <c r="T409" s="15" t="s">
        <v>1125</v>
      </c>
      <c r="U409" s="15">
        <v>1</v>
      </c>
      <c r="V409" s="15">
        <v>1</v>
      </c>
      <c r="W409" s="13">
        <v>202500000042125</v>
      </c>
      <c r="X409" s="14" t="str">
        <f t="shared" si="7"/>
        <v>42125</v>
      </c>
      <c r="Y409" s="15" t="s">
        <v>1126</v>
      </c>
      <c r="Z409" s="15">
        <v>2025</v>
      </c>
      <c r="AA409" s="15">
        <v>2026</v>
      </c>
      <c r="AB409" s="15">
        <v>1</v>
      </c>
      <c r="AC409" s="15">
        <v>1</v>
      </c>
      <c r="AD409" s="29">
        <v>1906001</v>
      </c>
      <c r="AE409" s="29" t="s">
        <v>1454</v>
      </c>
      <c r="AF409" s="15">
        <v>190600100</v>
      </c>
      <c r="AG409" s="15" t="s">
        <v>1125</v>
      </c>
      <c r="AH409" s="15">
        <v>1</v>
      </c>
      <c r="AI409" s="18" t="s">
        <v>412</v>
      </c>
      <c r="AJ409" s="15" t="s">
        <v>1135</v>
      </c>
      <c r="AK409" s="15" t="s">
        <v>59</v>
      </c>
      <c r="AL409" s="29" t="s">
        <v>1435</v>
      </c>
      <c r="AM409" s="13">
        <v>124204</v>
      </c>
      <c r="AN409" s="15" t="s">
        <v>1435</v>
      </c>
      <c r="AO409" s="15" t="s">
        <v>57</v>
      </c>
      <c r="AP409" s="15" t="str">
        <f>VLOOKUP(AO409,'[1]Conceptos por ambito'!B$11:C$3075,2,0)</f>
        <v>SERVICIOS PARA LA COMUNIDAD, SOCIALES Y PERSONALES</v>
      </c>
      <c r="AQ409" s="15">
        <v>91122</v>
      </c>
      <c r="AR409" s="15" t="s">
        <v>1073</v>
      </c>
      <c r="AS409" s="15" t="s">
        <v>1884</v>
      </c>
      <c r="AT409" s="19">
        <v>1395773133</v>
      </c>
    </row>
    <row r="410" spans="1:46" s="11" customFormat="1" ht="15" x14ac:dyDescent="0.25">
      <c r="A410" s="16" t="s">
        <v>2047</v>
      </c>
      <c r="B410" s="17" t="s">
        <v>1060</v>
      </c>
      <c r="C410" s="15" t="s">
        <v>1061</v>
      </c>
      <c r="D410" s="15" t="s">
        <v>1062</v>
      </c>
      <c r="E410" s="14">
        <v>19</v>
      </c>
      <c r="F410" s="15" t="s">
        <v>1063</v>
      </c>
      <c r="G410" s="15">
        <v>1906</v>
      </c>
      <c r="H410" s="15" t="s">
        <v>1122</v>
      </c>
      <c r="I410" s="14">
        <v>2</v>
      </c>
      <c r="J410" s="15" t="s">
        <v>1065</v>
      </c>
      <c r="K410" s="15">
        <v>1906</v>
      </c>
      <c r="L410" s="15" t="s">
        <v>1066</v>
      </c>
      <c r="M410" s="15">
        <v>50010007</v>
      </c>
      <c r="N410" s="15" t="s">
        <v>1123</v>
      </c>
      <c r="O410" s="15">
        <v>177000</v>
      </c>
      <c r="P410" s="15">
        <v>83.45</v>
      </c>
      <c r="Q410" s="15" t="s">
        <v>1124</v>
      </c>
      <c r="R410" s="15" t="s">
        <v>1125</v>
      </c>
      <c r="S410" s="15">
        <v>190600100</v>
      </c>
      <c r="T410" s="15" t="s">
        <v>1125</v>
      </c>
      <c r="U410" s="15">
        <v>1</v>
      </c>
      <c r="V410" s="15">
        <v>1</v>
      </c>
      <c r="W410" s="13">
        <v>202500000042125</v>
      </c>
      <c r="X410" s="14" t="str">
        <f t="shared" si="7"/>
        <v>42125</v>
      </c>
      <c r="Y410" s="15" t="s">
        <v>1126</v>
      </c>
      <c r="Z410" s="15">
        <v>2025</v>
      </c>
      <c r="AA410" s="15">
        <v>2026</v>
      </c>
      <c r="AB410" s="15">
        <v>1</v>
      </c>
      <c r="AC410" s="15">
        <v>1</v>
      </c>
      <c r="AD410" s="29">
        <v>1906001</v>
      </c>
      <c r="AE410" s="29" t="s">
        <v>1454</v>
      </c>
      <c r="AF410" s="15">
        <v>190600100</v>
      </c>
      <c r="AG410" s="15" t="s">
        <v>1125</v>
      </c>
      <c r="AH410" s="15">
        <v>1</v>
      </c>
      <c r="AI410" s="18" t="s">
        <v>414</v>
      </c>
      <c r="AJ410" s="15" t="s">
        <v>1136</v>
      </c>
      <c r="AK410" s="15" t="s">
        <v>59</v>
      </c>
      <c r="AL410" s="15" t="s">
        <v>435</v>
      </c>
      <c r="AM410" s="13">
        <v>122000</v>
      </c>
      <c r="AN410" s="15" t="s">
        <v>775</v>
      </c>
      <c r="AO410" s="15" t="s">
        <v>1457</v>
      </c>
      <c r="AP410" s="15" t="str">
        <f>VLOOKUP(AO410,'[1]Conceptos por ambito'!B$11:C$3075,2,0)</f>
        <v>EDIFICACIONES Y ESTRUCTURAS</v>
      </c>
      <c r="AQ410" s="15">
        <v>91122</v>
      </c>
      <c r="AR410" s="15" t="s">
        <v>1073</v>
      </c>
      <c r="AS410" s="15" t="s">
        <v>1885</v>
      </c>
      <c r="AT410" s="19">
        <v>30000000000</v>
      </c>
    </row>
    <row r="411" spans="1:46" s="11" customFormat="1" ht="15" x14ac:dyDescent="0.25">
      <c r="A411" s="16" t="s">
        <v>2048</v>
      </c>
      <c r="B411" s="17" t="s">
        <v>1137</v>
      </c>
      <c r="C411" s="15" t="s">
        <v>1138</v>
      </c>
      <c r="D411" s="15" t="s">
        <v>1139</v>
      </c>
      <c r="E411" s="14">
        <v>12</v>
      </c>
      <c r="F411" s="15" t="s">
        <v>1140</v>
      </c>
      <c r="G411" s="15">
        <v>1202</v>
      </c>
      <c r="H411" s="15" t="s">
        <v>1141</v>
      </c>
      <c r="I411" s="14">
        <v>2</v>
      </c>
      <c r="J411" s="15" t="s">
        <v>68</v>
      </c>
      <c r="K411" s="15">
        <v>1202</v>
      </c>
      <c r="L411" s="15" t="s">
        <v>1142</v>
      </c>
      <c r="M411" s="15">
        <v>60020023</v>
      </c>
      <c r="N411" s="15" t="s">
        <v>1143</v>
      </c>
      <c r="O411" s="15">
        <v>20</v>
      </c>
      <c r="P411" s="15">
        <v>20</v>
      </c>
      <c r="Q411" s="15" t="s">
        <v>1144</v>
      </c>
      <c r="R411" s="15" t="s">
        <v>1145</v>
      </c>
      <c r="S411" s="15">
        <v>120200200</v>
      </c>
      <c r="T411" s="15" t="s">
        <v>1145</v>
      </c>
      <c r="U411" s="15">
        <v>100</v>
      </c>
      <c r="V411" s="15">
        <v>100</v>
      </c>
      <c r="W411" s="13">
        <v>202500000042005</v>
      </c>
      <c r="X411" s="14" t="str">
        <f t="shared" si="7"/>
        <v>42005</v>
      </c>
      <c r="Y411" s="15" t="s">
        <v>1146</v>
      </c>
      <c r="Z411" s="15">
        <v>2026</v>
      </c>
      <c r="AA411" s="15">
        <v>2027</v>
      </c>
      <c r="AB411" s="15">
        <v>2</v>
      </c>
      <c r="AC411" s="15">
        <v>2</v>
      </c>
      <c r="AD411" s="15">
        <v>1202002</v>
      </c>
      <c r="AE411" s="15" t="s">
        <v>1147</v>
      </c>
      <c r="AF411" s="15">
        <v>120200200</v>
      </c>
      <c r="AG411" s="15" t="s">
        <v>1145</v>
      </c>
      <c r="AH411" s="15">
        <v>100</v>
      </c>
      <c r="AI411" s="18" t="s">
        <v>321</v>
      </c>
      <c r="AJ411" s="15" t="s">
        <v>1148</v>
      </c>
      <c r="AK411" s="15" t="s">
        <v>59</v>
      </c>
      <c r="AL411" s="15" t="s">
        <v>435</v>
      </c>
      <c r="AM411" s="13">
        <v>121000</v>
      </c>
      <c r="AN411" s="15" t="s">
        <v>725</v>
      </c>
      <c r="AO411" s="15" t="s">
        <v>60</v>
      </c>
      <c r="AP411" s="15" t="str">
        <f>VLOOKUP(AO411,'[1]Conceptos por ambito'!B$11:C$3075,2,0)</f>
        <v xml:space="preserve">SERVICIOS PRESTADOS A LAS EMPRESAS Y SERVICIOS DE PRODUCCION </v>
      </c>
      <c r="AQ411" s="15">
        <v>97990</v>
      </c>
      <c r="AR411" s="15" t="s">
        <v>1470</v>
      </c>
      <c r="AS411" s="15" t="s">
        <v>1886</v>
      </c>
      <c r="AT411" s="19">
        <v>50000000</v>
      </c>
    </row>
    <row r="412" spans="1:46" s="11" customFormat="1" ht="15" x14ac:dyDescent="0.25">
      <c r="A412" s="16" t="s">
        <v>2048</v>
      </c>
      <c r="B412" s="17" t="s">
        <v>1137</v>
      </c>
      <c r="C412" s="15" t="s">
        <v>1138</v>
      </c>
      <c r="D412" s="15" t="s">
        <v>1139</v>
      </c>
      <c r="E412" s="14">
        <v>12</v>
      </c>
      <c r="F412" s="15" t="s">
        <v>1140</v>
      </c>
      <c r="G412" s="15">
        <v>1202</v>
      </c>
      <c r="H412" s="15" t="s">
        <v>1141</v>
      </c>
      <c r="I412" s="14">
        <v>2</v>
      </c>
      <c r="J412" s="15" t="s">
        <v>68</v>
      </c>
      <c r="K412" s="15">
        <v>1202</v>
      </c>
      <c r="L412" s="15" t="s">
        <v>1142</v>
      </c>
      <c r="M412" s="15">
        <v>60020023</v>
      </c>
      <c r="N412" s="15" t="s">
        <v>1143</v>
      </c>
      <c r="O412" s="15">
        <v>20</v>
      </c>
      <c r="P412" s="15">
        <v>20</v>
      </c>
      <c r="Q412" s="15" t="s">
        <v>1144</v>
      </c>
      <c r="R412" s="15" t="s">
        <v>1145</v>
      </c>
      <c r="S412" s="15">
        <v>120200200</v>
      </c>
      <c r="T412" s="15" t="s">
        <v>1145</v>
      </c>
      <c r="U412" s="15">
        <v>100</v>
      </c>
      <c r="V412" s="15">
        <v>100</v>
      </c>
      <c r="W412" s="13">
        <v>202500000042005</v>
      </c>
      <c r="X412" s="14" t="str">
        <f t="shared" si="7"/>
        <v>42005</v>
      </c>
      <c r="Y412" s="15" t="s">
        <v>1146</v>
      </c>
      <c r="Z412" s="15">
        <v>2026</v>
      </c>
      <c r="AA412" s="15">
        <v>2027</v>
      </c>
      <c r="AB412" s="15">
        <v>2</v>
      </c>
      <c r="AC412" s="15">
        <v>2</v>
      </c>
      <c r="AD412" s="15">
        <v>1202002</v>
      </c>
      <c r="AE412" s="15" t="s">
        <v>1147</v>
      </c>
      <c r="AF412" s="15">
        <v>120200200</v>
      </c>
      <c r="AG412" s="15" t="s">
        <v>1145</v>
      </c>
      <c r="AH412" s="15">
        <v>100</v>
      </c>
      <c r="AI412" s="18" t="s">
        <v>324</v>
      </c>
      <c r="AJ412" s="15" t="s">
        <v>1149</v>
      </c>
      <c r="AK412" s="15" t="s">
        <v>59</v>
      </c>
      <c r="AL412" s="15" t="s">
        <v>435</v>
      </c>
      <c r="AM412" s="13">
        <v>121000</v>
      </c>
      <c r="AN412" s="15" t="s">
        <v>725</v>
      </c>
      <c r="AO412" s="15" t="s">
        <v>60</v>
      </c>
      <c r="AP412" s="15" t="str">
        <f>VLOOKUP(AO412,'[1]Conceptos por ambito'!B$11:C$3075,2,0)</f>
        <v xml:space="preserve">SERVICIOS PRESTADOS A LAS EMPRESAS Y SERVICIOS DE PRODUCCION </v>
      </c>
      <c r="AQ412" s="15">
        <v>97990</v>
      </c>
      <c r="AR412" s="15" t="s">
        <v>1470</v>
      </c>
      <c r="AS412" s="15" t="s">
        <v>1887</v>
      </c>
      <c r="AT412" s="19">
        <v>50000000</v>
      </c>
    </row>
    <row r="413" spans="1:46" s="11" customFormat="1" ht="15" x14ac:dyDescent="0.25">
      <c r="A413" s="16" t="s">
        <v>2048</v>
      </c>
      <c r="B413" s="17" t="s">
        <v>1137</v>
      </c>
      <c r="C413" s="15" t="s">
        <v>1138</v>
      </c>
      <c r="D413" s="15" t="s">
        <v>1139</v>
      </c>
      <c r="E413" s="14">
        <v>12</v>
      </c>
      <c r="F413" s="15" t="s">
        <v>1140</v>
      </c>
      <c r="G413" s="15">
        <v>1202</v>
      </c>
      <c r="H413" s="15" t="s">
        <v>1141</v>
      </c>
      <c r="I413" s="14">
        <v>2</v>
      </c>
      <c r="J413" s="15" t="s">
        <v>68</v>
      </c>
      <c r="K413" s="15">
        <v>1202</v>
      </c>
      <c r="L413" s="15" t="s">
        <v>1150</v>
      </c>
      <c r="M413" s="15">
        <v>60020023</v>
      </c>
      <c r="N413" s="15" t="s">
        <v>1143</v>
      </c>
      <c r="O413" s="15">
        <v>20</v>
      </c>
      <c r="P413" s="15">
        <v>20</v>
      </c>
      <c r="Q413" s="15" t="s">
        <v>1151</v>
      </c>
      <c r="R413" s="15" t="s">
        <v>1152</v>
      </c>
      <c r="S413" s="15">
        <v>120200601</v>
      </c>
      <c r="T413" s="15" t="s">
        <v>1152</v>
      </c>
      <c r="U413" s="15">
        <v>1</v>
      </c>
      <c r="V413" s="15" t="s">
        <v>914</v>
      </c>
      <c r="W413" s="13">
        <v>202500000042005</v>
      </c>
      <c r="X413" s="14" t="str">
        <f t="shared" si="7"/>
        <v>42005</v>
      </c>
      <c r="Y413" s="15" t="s">
        <v>1146</v>
      </c>
      <c r="Z413" s="15">
        <v>2026</v>
      </c>
      <c r="AA413" s="15">
        <v>2027</v>
      </c>
      <c r="AB413" s="15">
        <v>2</v>
      </c>
      <c r="AC413" s="15">
        <v>2</v>
      </c>
      <c r="AD413" s="15">
        <v>1202006</v>
      </c>
      <c r="AE413" s="15" t="s">
        <v>108</v>
      </c>
      <c r="AF413" s="15">
        <v>120200601</v>
      </c>
      <c r="AG413" s="15" t="s">
        <v>1152</v>
      </c>
      <c r="AH413" s="15" t="s">
        <v>914</v>
      </c>
      <c r="AI413" s="18" t="s">
        <v>394</v>
      </c>
      <c r="AJ413" s="15" t="s">
        <v>1153</v>
      </c>
      <c r="AK413" s="15" t="s">
        <v>59</v>
      </c>
      <c r="AL413" s="15" t="s">
        <v>435</v>
      </c>
      <c r="AM413" s="13">
        <v>121000</v>
      </c>
      <c r="AN413" s="15" t="s">
        <v>725</v>
      </c>
      <c r="AO413" s="15" t="s">
        <v>60</v>
      </c>
      <c r="AP413" s="15" t="str">
        <f>VLOOKUP(AO413,'[1]Conceptos por ambito'!B$11:C$3075,2,0)</f>
        <v xml:space="preserve">SERVICIOS PRESTADOS A LAS EMPRESAS Y SERVICIOS DE PRODUCCION </v>
      </c>
      <c r="AQ413" s="15">
        <v>97990</v>
      </c>
      <c r="AR413" s="15" t="s">
        <v>1470</v>
      </c>
      <c r="AS413" s="15" t="s">
        <v>1888</v>
      </c>
      <c r="AT413" s="19">
        <v>100000</v>
      </c>
    </row>
    <row r="414" spans="1:46" s="11" customFormat="1" ht="15" x14ac:dyDescent="0.25">
      <c r="A414" s="16" t="s">
        <v>2048</v>
      </c>
      <c r="B414" s="17" t="s">
        <v>1137</v>
      </c>
      <c r="C414" s="15" t="s">
        <v>1138</v>
      </c>
      <c r="D414" s="15" t="s">
        <v>1139</v>
      </c>
      <c r="E414" s="14">
        <v>12</v>
      </c>
      <c r="F414" s="15" t="s">
        <v>1140</v>
      </c>
      <c r="G414" s="15">
        <v>1202</v>
      </c>
      <c r="H414" s="15" t="s">
        <v>1141</v>
      </c>
      <c r="I414" s="14">
        <v>2</v>
      </c>
      <c r="J414" s="15" t="s">
        <v>68</v>
      </c>
      <c r="K414" s="15">
        <v>1202</v>
      </c>
      <c r="L414" s="15" t="s">
        <v>1150</v>
      </c>
      <c r="M414" s="15">
        <v>60020023</v>
      </c>
      <c r="N414" s="15" t="s">
        <v>1143</v>
      </c>
      <c r="O414" s="15">
        <v>20</v>
      </c>
      <c r="P414" s="15">
        <v>20</v>
      </c>
      <c r="Q414" s="15" t="s">
        <v>1151</v>
      </c>
      <c r="R414" s="15" t="s">
        <v>1152</v>
      </c>
      <c r="S414" s="15">
        <v>120200601</v>
      </c>
      <c r="T414" s="15" t="s">
        <v>1152</v>
      </c>
      <c r="U414" s="15">
        <v>1</v>
      </c>
      <c r="V414" s="15" t="s">
        <v>914</v>
      </c>
      <c r="W414" s="13">
        <v>202500000042005</v>
      </c>
      <c r="X414" s="14" t="str">
        <f t="shared" si="7"/>
        <v>42005</v>
      </c>
      <c r="Y414" s="15" t="s">
        <v>1146</v>
      </c>
      <c r="Z414" s="15">
        <v>2026</v>
      </c>
      <c r="AA414" s="15">
        <v>2027</v>
      </c>
      <c r="AB414" s="15">
        <v>2</v>
      </c>
      <c r="AC414" s="15">
        <v>2</v>
      </c>
      <c r="AD414" s="15">
        <v>1202006</v>
      </c>
      <c r="AE414" s="15" t="s">
        <v>108</v>
      </c>
      <c r="AF414" s="15">
        <v>120200601</v>
      </c>
      <c r="AG414" s="15" t="s">
        <v>1152</v>
      </c>
      <c r="AH414" s="15" t="s">
        <v>914</v>
      </c>
      <c r="AI414" s="18" t="s">
        <v>396</v>
      </c>
      <c r="AJ414" s="15" t="s">
        <v>1154</v>
      </c>
      <c r="AK414" s="15" t="s">
        <v>59</v>
      </c>
      <c r="AL414" s="15" t="s">
        <v>435</v>
      </c>
      <c r="AM414" s="13">
        <v>121000</v>
      </c>
      <c r="AN414" s="15" t="s">
        <v>725</v>
      </c>
      <c r="AO414" s="15" t="s">
        <v>60</v>
      </c>
      <c r="AP414" s="15" t="str">
        <f>VLOOKUP(AO414,'[1]Conceptos por ambito'!B$11:C$3075,2,0)</f>
        <v xml:space="preserve">SERVICIOS PRESTADOS A LAS EMPRESAS Y SERVICIOS DE PRODUCCION </v>
      </c>
      <c r="AQ414" s="15">
        <v>97990</v>
      </c>
      <c r="AR414" s="15" t="s">
        <v>1470</v>
      </c>
      <c r="AS414" s="15" t="s">
        <v>1889</v>
      </c>
      <c r="AT414" s="19">
        <v>100000</v>
      </c>
    </row>
    <row r="415" spans="1:46" s="11" customFormat="1" ht="15" x14ac:dyDescent="0.25">
      <c r="A415" s="16" t="s">
        <v>2048</v>
      </c>
      <c r="B415" s="17" t="s">
        <v>1137</v>
      </c>
      <c r="C415" s="15" t="s">
        <v>1138</v>
      </c>
      <c r="D415" s="15" t="s">
        <v>1139</v>
      </c>
      <c r="E415" s="14">
        <v>12</v>
      </c>
      <c r="F415" s="15" t="s">
        <v>1140</v>
      </c>
      <c r="G415" s="15">
        <v>1202</v>
      </c>
      <c r="H415" s="15" t="s">
        <v>1141</v>
      </c>
      <c r="I415" s="14">
        <v>2</v>
      </c>
      <c r="J415" s="15" t="s">
        <v>68</v>
      </c>
      <c r="K415" s="15">
        <v>1202</v>
      </c>
      <c r="L415" s="15" t="s">
        <v>1150</v>
      </c>
      <c r="M415" s="15">
        <v>60020023</v>
      </c>
      <c r="N415" s="15" t="s">
        <v>1143</v>
      </c>
      <c r="O415" s="15">
        <v>20</v>
      </c>
      <c r="P415" s="15">
        <v>20</v>
      </c>
      <c r="Q415" s="15" t="s">
        <v>1151</v>
      </c>
      <c r="R415" s="15" t="s">
        <v>1152</v>
      </c>
      <c r="S415" s="15">
        <v>120200601</v>
      </c>
      <c r="T415" s="15" t="s">
        <v>1152</v>
      </c>
      <c r="U415" s="15">
        <v>1</v>
      </c>
      <c r="V415" s="15" t="s">
        <v>914</v>
      </c>
      <c r="W415" s="13">
        <v>202500000042005</v>
      </c>
      <c r="X415" s="14" t="str">
        <f t="shared" si="7"/>
        <v>42005</v>
      </c>
      <c r="Y415" s="15" t="s">
        <v>1146</v>
      </c>
      <c r="Z415" s="15">
        <v>2026</v>
      </c>
      <c r="AA415" s="15">
        <v>2027</v>
      </c>
      <c r="AB415" s="15">
        <v>2</v>
      </c>
      <c r="AC415" s="15">
        <v>2</v>
      </c>
      <c r="AD415" s="15">
        <v>1202006</v>
      </c>
      <c r="AE415" s="15" t="s">
        <v>108</v>
      </c>
      <c r="AF415" s="15">
        <v>120200601</v>
      </c>
      <c r="AG415" s="15" t="s">
        <v>1152</v>
      </c>
      <c r="AH415" s="15" t="s">
        <v>914</v>
      </c>
      <c r="AI415" s="18" t="s">
        <v>398</v>
      </c>
      <c r="AJ415" s="15" t="s">
        <v>1155</v>
      </c>
      <c r="AK415" s="15" t="s">
        <v>59</v>
      </c>
      <c r="AL415" s="15" t="s">
        <v>435</v>
      </c>
      <c r="AM415" s="13">
        <v>121000</v>
      </c>
      <c r="AN415" s="15" t="s">
        <v>725</v>
      </c>
      <c r="AO415" s="15" t="s">
        <v>60</v>
      </c>
      <c r="AP415" s="15" t="str">
        <f>VLOOKUP(AO415,'[1]Conceptos por ambito'!B$11:C$3075,2,0)</f>
        <v xml:space="preserve">SERVICIOS PRESTADOS A LAS EMPRESAS Y SERVICIOS DE PRODUCCION </v>
      </c>
      <c r="AQ415" s="15">
        <v>97990</v>
      </c>
      <c r="AR415" s="15" t="s">
        <v>1470</v>
      </c>
      <c r="AS415" s="15" t="s">
        <v>1890</v>
      </c>
      <c r="AT415" s="19">
        <v>9800000</v>
      </c>
    </row>
    <row r="416" spans="1:46" s="11" customFormat="1" ht="15" x14ac:dyDescent="0.25">
      <c r="A416" s="16" t="s">
        <v>2048</v>
      </c>
      <c r="B416" s="17" t="s">
        <v>1137</v>
      </c>
      <c r="C416" s="15" t="s">
        <v>1138</v>
      </c>
      <c r="D416" s="15" t="s">
        <v>1139</v>
      </c>
      <c r="E416" s="14">
        <v>12</v>
      </c>
      <c r="F416" s="15" t="s">
        <v>1140</v>
      </c>
      <c r="G416" s="15">
        <v>1202</v>
      </c>
      <c r="H416" s="15" t="s">
        <v>1141</v>
      </c>
      <c r="I416" s="14">
        <v>2</v>
      </c>
      <c r="J416" s="15" t="s">
        <v>68</v>
      </c>
      <c r="K416" s="15">
        <v>1202</v>
      </c>
      <c r="L416" s="15" t="s">
        <v>1150</v>
      </c>
      <c r="M416" s="15">
        <v>60020023</v>
      </c>
      <c r="N416" s="15" t="s">
        <v>1143</v>
      </c>
      <c r="O416" s="15">
        <v>20</v>
      </c>
      <c r="P416" s="15">
        <v>20</v>
      </c>
      <c r="Q416" s="15" t="s">
        <v>1151</v>
      </c>
      <c r="R416" s="15" t="s">
        <v>1152</v>
      </c>
      <c r="S416" s="15">
        <v>120200601</v>
      </c>
      <c r="T416" s="15" t="s">
        <v>1152</v>
      </c>
      <c r="U416" s="15">
        <v>1</v>
      </c>
      <c r="V416" s="15" t="s">
        <v>914</v>
      </c>
      <c r="W416" s="13">
        <v>202500000042005</v>
      </c>
      <c r="X416" s="14" t="str">
        <f t="shared" si="7"/>
        <v>42005</v>
      </c>
      <c r="Y416" s="15" t="s">
        <v>1146</v>
      </c>
      <c r="Z416" s="15">
        <v>2026</v>
      </c>
      <c r="AA416" s="15">
        <v>2027</v>
      </c>
      <c r="AB416" s="15">
        <v>2</v>
      </c>
      <c r="AC416" s="15">
        <v>2</v>
      </c>
      <c r="AD416" s="15">
        <v>1202006</v>
      </c>
      <c r="AE416" s="15" t="s">
        <v>108</v>
      </c>
      <c r="AF416" s="15">
        <v>120200601</v>
      </c>
      <c r="AG416" s="15" t="s">
        <v>1152</v>
      </c>
      <c r="AH416" s="15" t="s">
        <v>914</v>
      </c>
      <c r="AI416" s="18" t="s">
        <v>410</v>
      </c>
      <c r="AJ416" s="15" t="s">
        <v>1156</v>
      </c>
      <c r="AK416" s="15" t="s">
        <v>59</v>
      </c>
      <c r="AL416" s="15" t="s">
        <v>435</v>
      </c>
      <c r="AM416" s="13">
        <v>121000</v>
      </c>
      <c r="AN416" s="15" t="s">
        <v>725</v>
      </c>
      <c r="AO416" s="15" t="s">
        <v>60</v>
      </c>
      <c r="AP416" s="15" t="str">
        <f>VLOOKUP(AO416,'[1]Conceptos por ambito'!B$11:C$3075,2,0)</f>
        <v xml:space="preserve">SERVICIOS PRESTADOS A LAS EMPRESAS Y SERVICIOS DE PRODUCCION </v>
      </c>
      <c r="AQ416" s="15">
        <v>97990</v>
      </c>
      <c r="AR416" s="15" t="s">
        <v>1470</v>
      </c>
      <c r="AS416" s="15" t="s">
        <v>1891</v>
      </c>
      <c r="AT416" s="19">
        <v>100000</v>
      </c>
    </row>
    <row r="417" spans="1:46" s="11" customFormat="1" ht="15" x14ac:dyDescent="0.25">
      <c r="A417" s="16" t="s">
        <v>2048</v>
      </c>
      <c r="B417" s="17" t="s">
        <v>1137</v>
      </c>
      <c r="C417" s="15" t="s">
        <v>1138</v>
      </c>
      <c r="D417" s="15" t="s">
        <v>1139</v>
      </c>
      <c r="E417" s="14">
        <v>12</v>
      </c>
      <c r="F417" s="15" t="s">
        <v>1140</v>
      </c>
      <c r="G417" s="15">
        <v>1202</v>
      </c>
      <c r="H417" s="15" t="s">
        <v>1141</v>
      </c>
      <c r="I417" s="14">
        <v>2</v>
      </c>
      <c r="J417" s="15" t="s">
        <v>68</v>
      </c>
      <c r="K417" s="15">
        <v>1202</v>
      </c>
      <c r="L417" s="15" t="s">
        <v>1150</v>
      </c>
      <c r="M417" s="15">
        <v>60020023</v>
      </c>
      <c r="N417" s="15" t="s">
        <v>1143</v>
      </c>
      <c r="O417" s="15">
        <v>20</v>
      </c>
      <c r="P417" s="15">
        <v>20</v>
      </c>
      <c r="Q417" s="15" t="s">
        <v>1151</v>
      </c>
      <c r="R417" s="15" t="s">
        <v>1152</v>
      </c>
      <c r="S417" s="15">
        <v>120200601</v>
      </c>
      <c r="T417" s="15" t="s">
        <v>1152</v>
      </c>
      <c r="U417" s="15">
        <v>1</v>
      </c>
      <c r="V417" s="15" t="s">
        <v>914</v>
      </c>
      <c r="W417" s="13">
        <v>202500000042005</v>
      </c>
      <c r="X417" s="14" t="str">
        <f t="shared" si="7"/>
        <v>42005</v>
      </c>
      <c r="Y417" s="15" t="s">
        <v>1146</v>
      </c>
      <c r="Z417" s="15">
        <v>2026</v>
      </c>
      <c r="AA417" s="15">
        <v>2027</v>
      </c>
      <c r="AB417" s="15">
        <v>2</v>
      </c>
      <c r="AC417" s="15">
        <v>2</v>
      </c>
      <c r="AD417" s="15">
        <v>1202006</v>
      </c>
      <c r="AE417" s="15" t="s">
        <v>108</v>
      </c>
      <c r="AF417" s="15">
        <v>120200601</v>
      </c>
      <c r="AG417" s="15" t="s">
        <v>1152</v>
      </c>
      <c r="AH417" s="15" t="s">
        <v>914</v>
      </c>
      <c r="AI417" s="18" t="s">
        <v>412</v>
      </c>
      <c r="AJ417" s="15" t="s">
        <v>1157</v>
      </c>
      <c r="AK417" s="15" t="s">
        <v>59</v>
      </c>
      <c r="AL417" s="15" t="s">
        <v>435</v>
      </c>
      <c r="AM417" s="13">
        <v>121000</v>
      </c>
      <c r="AN417" s="15" t="s">
        <v>725</v>
      </c>
      <c r="AO417" s="15" t="s">
        <v>60</v>
      </c>
      <c r="AP417" s="15" t="str">
        <f>VLOOKUP(AO417,'[1]Conceptos por ambito'!B$11:C$3075,2,0)</f>
        <v xml:space="preserve">SERVICIOS PRESTADOS A LAS EMPRESAS Y SERVICIOS DE PRODUCCION </v>
      </c>
      <c r="AQ417" s="15">
        <v>97990</v>
      </c>
      <c r="AR417" s="15" t="s">
        <v>1470</v>
      </c>
      <c r="AS417" s="15" t="s">
        <v>1892</v>
      </c>
      <c r="AT417" s="19">
        <v>100000</v>
      </c>
    </row>
    <row r="418" spans="1:46" s="11" customFormat="1" ht="15" x14ac:dyDescent="0.25">
      <c r="A418" s="16" t="s">
        <v>2048</v>
      </c>
      <c r="B418" s="17" t="s">
        <v>1137</v>
      </c>
      <c r="C418" s="15" t="s">
        <v>1138</v>
      </c>
      <c r="D418" s="15" t="s">
        <v>1139</v>
      </c>
      <c r="E418" s="14">
        <v>12</v>
      </c>
      <c r="F418" s="15" t="s">
        <v>1140</v>
      </c>
      <c r="G418" s="15">
        <v>1202</v>
      </c>
      <c r="H418" s="15" t="s">
        <v>1141</v>
      </c>
      <c r="I418" s="14">
        <v>2</v>
      </c>
      <c r="J418" s="15" t="s">
        <v>68</v>
      </c>
      <c r="K418" s="15">
        <v>1202</v>
      </c>
      <c r="L418" s="15" t="s">
        <v>1150</v>
      </c>
      <c r="M418" s="15">
        <v>60020023</v>
      </c>
      <c r="N418" s="15" t="s">
        <v>1143</v>
      </c>
      <c r="O418" s="15">
        <v>20</v>
      </c>
      <c r="P418" s="15">
        <v>20</v>
      </c>
      <c r="Q418" s="15" t="s">
        <v>1151</v>
      </c>
      <c r="R418" s="15" t="s">
        <v>1152</v>
      </c>
      <c r="S418" s="15">
        <v>120200601</v>
      </c>
      <c r="T418" s="15" t="s">
        <v>1152</v>
      </c>
      <c r="U418" s="15">
        <v>1</v>
      </c>
      <c r="V418" s="15" t="s">
        <v>914</v>
      </c>
      <c r="W418" s="13">
        <v>202500000042005</v>
      </c>
      <c r="X418" s="14" t="str">
        <f t="shared" si="7"/>
        <v>42005</v>
      </c>
      <c r="Y418" s="15" t="s">
        <v>1146</v>
      </c>
      <c r="Z418" s="15">
        <v>2026</v>
      </c>
      <c r="AA418" s="15">
        <v>2027</v>
      </c>
      <c r="AB418" s="15">
        <v>2</v>
      </c>
      <c r="AC418" s="15">
        <v>2</v>
      </c>
      <c r="AD418" s="15">
        <v>1202006</v>
      </c>
      <c r="AE418" s="15" t="s">
        <v>108</v>
      </c>
      <c r="AF418" s="15">
        <v>120200601</v>
      </c>
      <c r="AG418" s="15" t="s">
        <v>1152</v>
      </c>
      <c r="AH418" s="15" t="s">
        <v>914</v>
      </c>
      <c r="AI418" s="18" t="s">
        <v>414</v>
      </c>
      <c r="AJ418" s="15" t="s">
        <v>1158</v>
      </c>
      <c r="AK418" s="15" t="s">
        <v>59</v>
      </c>
      <c r="AL418" s="15" t="s">
        <v>435</v>
      </c>
      <c r="AM418" s="13">
        <v>121000</v>
      </c>
      <c r="AN418" s="15" t="s">
        <v>725</v>
      </c>
      <c r="AO418" s="15" t="s">
        <v>60</v>
      </c>
      <c r="AP418" s="15" t="str">
        <f>VLOOKUP(AO418,'[1]Conceptos por ambito'!B$11:C$3075,2,0)</f>
        <v xml:space="preserve">SERVICIOS PRESTADOS A LAS EMPRESAS Y SERVICIOS DE PRODUCCION </v>
      </c>
      <c r="AQ418" s="15">
        <v>97990</v>
      </c>
      <c r="AR418" s="15" t="s">
        <v>1470</v>
      </c>
      <c r="AS418" s="15" t="s">
        <v>1893</v>
      </c>
      <c r="AT418" s="19">
        <v>9800000</v>
      </c>
    </row>
    <row r="419" spans="1:46" s="11" customFormat="1" ht="15" x14ac:dyDescent="0.25">
      <c r="A419" s="16" t="s">
        <v>2048</v>
      </c>
      <c r="B419" s="17" t="s">
        <v>1137</v>
      </c>
      <c r="C419" s="15" t="s">
        <v>1138</v>
      </c>
      <c r="D419" s="15" t="s">
        <v>1139</v>
      </c>
      <c r="E419" s="14">
        <v>12</v>
      </c>
      <c r="F419" s="15" t="s">
        <v>1140</v>
      </c>
      <c r="G419" s="15">
        <v>1203</v>
      </c>
      <c r="H419" s="15" t="s">
        <v>1159</v>
      </c>
      <c r="I419" s="14">
        <v>2</v>
      </c>
      <c r="J419" s="15" t="s">
        <v>68</v>
      </c>
      <c r="K419" s="15">
        <v>1203</v>
      </c>
      <c r="L419" s="15" t="s">
        <v>1160</v>
      </c>
      <c r="M419" s="15">
        <v>60020023</v>
      </c>
      <c r="N419" s="15" t="s">
        <v>1143</v>
      </c>
      <c r="O419" s="15">
        <v>20</v>
      </c>
      <c r="P419" s="15">
        <v>20</v>
      </c>
      <c r="Q419" s="15" t="s">
        <v>1161</v>
      </c>
      <c r="R419" s="15" t="s">
        <v>1162</v>
      </c>
      <c r="S419" s="15">
        <v>120300102</v>
      </c>
      <c r="T419" s="15" t="s">
        <v>1162</v>
      </c>
      <c r="U419" s="15">
        <v>10</v>
      </c>
      <c r="V419" s="15">
        <v>3</v>
      </c>
      <c r="W419" s="13">
        <v>202500000042006</v>
      </c>
      <c r="X419" s="14" t="str">
        <f t="shared" si="7"/>
        <v>42006</v>
      </c>
      <c r="Y419" s="15" t="s">
        <v>1163</v>
      </c>
      <c r="Z419" s="15">
        <v>2026</v>
      </c>
      <c r="AA419" s="15">
        <v>2027</v>
      </c>
      <c r="AB419" s="15">
        <v>2</v>
      </c>
      <c r="AC419" s="15">
        <v>1</v>
      </c>
      <c r="AD419" s="15">
        <v>1203001</v>
      </c>
      <c r="AE419" s="15" t="s">
        <v>1164</v>
      </c>
      <c r="AF419" s="15">
        <v>120300102</v>
      </c>
      <c r="AG419" s="15" t="s">
        <v>1162</v>
      </c>
      <c r="AH419" s="15">
        <v>3</v>
      </c>
      <c r="AI419" s="18" t="s">
        <v>321</v>
      </c>
      <c r="AJ419" s="15" t="s">
        <v>1165</v>
      </c>
      <c r="AK419" s="15" t="s">
        <v>59</v>
      </c>
      <c r="AL419" s="15" t="s">
        <v>435</v>
      </c>
      <c r="AM419" s="13">
        <v>121000</v>
      </c>
      <c r="AN419" s="15" t="s">
        <v>725</v>
      </c>
      <c r="AO419" s="15" t="s">
        <v>60</v>
      </c>
      <c r="AP419" s="15" t="str">
        <f>VLOOKUP(AO419,'[1]Conceptos por ambito'!B$11:C$3075,2,0)</f>
        <v xml:space="preserve">SERVICIOS PRESTADOS A LAS EMPRESAS Y SERVICIOS DE PRODUCCION </v>
      </c>
      <c r="AQ419" s="15">
        <v>3262003</v>
      </c>
      <c r="AR419" s="15" t="s">
        <v>1166</v>
      </c>
      <c r="AS419" s="15" t="s">
        <v>1894</v>
      </c>
      <c r="AT419" s="19">
        <v>2000000</v>
      </c>
    </row>
    <row r="420" spans="1:46" s="11" customFormat="1" ht="15" x14ac:dyDescent="0.25">
      <c r="A420" s="16" t="s">
        <v>2048</v>
      </c>
      <c r="B420" s="17" t="s">
        <v>1137</v>
      </c>
      <c r="C420" s="15" t="s">
        <v>1138</v>
      </c>
      <c r="D420" s="15" t="s">
        <v>1139</v>
      </c>
      <c r="E420" s="14">
        <v>12</v>
      </c>
      <c r="F420" s="15" t="s">
        <v>1140</v>
      </c>
      <c r="G420" s="15">
        <v>1203</v>
      </c>
      <c r="H420" s="15" t="s">
        <v>1159</v>
      </c>
      <c r="I420" s="14">
        <v>2</v>
      </c>
      <c r="J420" s="15" t="s">
        <v>68</v>
      </c>
      <c r="K420" s="15">
        <v>1203</v>
      </c>
      <c r="L420" s="15" t="s">
        <v>1160</v>
      </c>
      <c r="M420" s="15">
        <v>60020023</v>
      </c>
      <c r="N420" s="15" t="s">
        <v>1143</v>
      </c>
      <c r="O420" s="15">
        <v>20</v>
      </c>
      <c r="P420" s="15">
        <v>20</v>
      </c>
      <c r="Q420" s="15" t="s">
        <v>1161</v>
      </c>
      <c r="R420" s="15" t="s">
        <v>1167</v>
      </c>
      <c r="S420" s="15">
        <v>120300102</v>
      </c>
      <c r="T420" s="15" t="s">
        <v>1167</v>
      </c>
      <c r="U420" s="15">
        <v>10</v>
      </c>
      <c r="V420" s="15">
        <v>3</v>
      </c>
      <c r="W420" s="13">
        <v>202500000042006</v>
      </c>
      <c r="X420" s="14" t="str">
        <f t="shared" si="7"/>
        <v>42006</v>
      </c>
      <c r="Y420" s="15" t="s">
        <v>1163</v>
      </c>
      <c r="Z420" s="15">
        <v>2026</v>
      </c>
      <c r="AA420" s="15">
        <v>2027</v>
      </c>
      <c r="AB420" s="15">
        <v>2</v>
      </c>
      <c r="AC420" s="15">
        <v>1</v>
      </c>
      <c r="AD420" s="15">
        <v>1203001</v>
      </c>
      <c r="AE420" s="15" t="s">
        <v>1168</v>
      </c>
      <c r="AF420" s="15">
        <v>120300102</v>
      </c>
      <c r="AG420" s="15" t="s">
        <v>1162</v>
      </c>
      <c r="AH420" s="15">
        <v>3</v>
      </c>
      <c r="AI420" s="18" t="s">
        <v>324</v>
      </c>
      <c r="AJ420" s="15" t="s">
        <v>1169</v>
      </c>
      <c r="AK420" s="15" t="s">
        <v>112</v>
      </c>
      <c r="AL420" s="15" t="s">
        <v>435</v>
      </c>
      <c r="AM420" s="13">
        <v>121000</v>
      </c>
      <c r="AN420" s="15" t="s">
        <v>725</v>
      </c>
      <c r="AO420" s="15" t="s">
        <v>60</v>
      </c>
      <c r="AP420" s="15" t="str">
        <f>VLOOKUP(AO420,'[1]Conceptos por ambito'!B$11:C$3075,2,0)</f>
        <v xml:space="preserve">SERVICIOS PRESTADOS A LAS EMPRESAS Y SERVICIOS DE PRODUCCION </v>
      </c>
      <c r="AQ420" s="15">
        <v>85999</v>
      </c>
      <c r="AR420" s="15" t="s">
        <v>1477</v>
      </c>
      <c r="AS420" s="15" t="s">
        <v>1895</v>
      </c>
      <c r="AT420" s="19">
        <v>2000000</v>
      </c>
    </row>
    <row r="421" spans="1:46" s="11" customFormat="1" ht="15" x14ac:dyDescent="0.25">
      <c r="A421" s="16" t="s">
        <v>2048</v>
      </c>
      <c r="B421" s="17" t="s">
        <v>1137</v>
      </c>
      <c r="C421" s="15" t="s">
        <v>1138</v>
      </c>
      <c r="D421" s="15" t="s">
        <v>1139</v>
      </c>
      <c r="E421" s="14">
        <v>12</v>
      </c>
      <c r="F421" s="15" t="s">
        <v>1140</v>
      </c>
      <c r="G421" s="15">
        <v>1203</v>
      </c>
      <c r="H421" s="15" t="s">
        <v>1159</v>
      </c>
      <c r="I421" s="14">
        <v>2</v>
      </c>
      <c r="J421" s="15" t="s">
        <v>68</v>
      </c>
      <c r="K421" s="15">
        <v>1203</v>
      </c>
      <c r="L421" s="15" t="s">
        <v>1160</v>
      </c>
      <c r="M421" s="15">
        <v>60020023</v>
      </c>
      <c r="N421" s="15" t="s">
        <v>1143</v>
      </c>
      <c r="O421" s="15">
        <v>20</v>
      </c>
      <c r="P421" s="15">
        <v>20</v>
      </c>
      <c r="Q421" s="15" t="s">
        <v>1161</v>
      </c>
      <c r="R421" s="15" t="s">
        <v>1167</v>
      </c>
      <c r="S421" s="15">
        <v>120300102</v>
      </c>
      <c r="T421" s="15" t="s">
        <v>1167</v>
      </c>
      <c r="U421" s="15">
        <v>10</v>
      </c>
      <c r="V421" s="15">
        <v>3</v>
      </c>
      <c r="W421" s="13">
        <v>202500000042006</v>
      </c>
      <c r="X421" s="14" t="str">
        <f t="shared" si="7"/>
        <v>42006</v>
      </c>
      <c r="Y421" s="15" t="s">
        <v>1163</v>
      </c>
      <c r="Z421" s="15">
        <v>2026</v>
      </c>
      <c r="AA421" s="15">
        <v>2027</v>
      </c>
      <c r="AB421" s="15">
        <v>2</v>
      </c>
      <c r="AC421" s="15">
        <v>1</v>
      </c>
      <c r="AD421" s="15">
        <v>1203001</v>
      </c>
      <c r="AE421" s="15" t="s">
        <v>1168</v>
      </c>
      <c r="AF421" s="15">
        <v>120300102</v>
      </c>
      <c r="AG421" s="15" t="s">
        <v>1162</v>
      </c>
      <c r="AH421" s="15">
        <v>3</v>
      </c>
      <c r="AI421" s="18" t="s">
        <v>394</v>
      </c>
      <c r="AJ421" s="15" t="s">
        <v>1170</v>
      </c>
      <c r="AK421" s="15" t="s">
        <v>112</v>
      </c>
      <c r="AL421" s="15" t="s">
        <v>435</v>
      </c>
      <c r="AM421" s="13">
        <v>121000</v>
      </c>
      <c r="AN421" s="15" t="s">
        <v>725</v>
      </c>
      <c r="AO421" s="15" t="s">
        <v>60</v>
      </c>
      <c r="AP421" s="15" t="str">
        <f>VLOOKUP(AO421,'[1]Conceptos por ambito'!B$11:C$3075,2,0)</f>
        <v xml:space="preserve">SERVICIOS PRESTADOS A LAS EMPRESAS Y SERVICIOS DE PRODUCCION </v>
      </c>
      <c r="AQ421" s="15">
        <v>97990</v>
      </c>
      <c r="AR421" s="15" t="s">
        <v>1470</v>
      </c>
      <c r="AS421" s="15" t="s">
        <v>1896</v>
      </c>
      <c r="AT421" s="19">
        <v>36000000</v>
      </c>
    </row>
    <row r="422" spans="1:46" s="11" customFormat="1" ht="15" x14ac:dyDescent="0.25">
      <c r="A422" s="16" t="s">
        <v>2048</v>
      </c>
      <c r="B422" s="17" t="s">
        <v>1137</v>
      </c>
      <c r="C422" s="15" t="s">
        <v>1138</v>
      </c>
      <c r="D422" s="15" t="s">
        <v>1139</v>
      </c>
      <c r="E422" s="14">
        <v>12</v>
      </c>
      <c r="F422" s="15" t="s">
        <v>1140</v>
      </c>
      <c r="G422" s="15">
        <v>1207</v>
      </c>
      <c r="H422" s="15" t="s">
        <v>1171</v>
      </c>
      <c r="I422" s="14">
        <v>2</v>
      </c>
      <c r="J422" s="15" t="s">
        <v>68</v>
      </c>
      <c r="K422" s="15">
        <v>1207</v>
      </c>
      <c r="L422" s="15" t="s">
        <v>1150</v>
      </c>
      <c r="M422" s="15">
        <v>60020023</v>
      </c>
      <c r="N422" s="15" t="s">
        <v>1143</v>
      </c>
      <c r="O422" s="15">
        <v>20</v>
      </c>
      <c r="P422" s="15">
        <v>20</v>
      </c>
      <c r="Q422" s="15" t="s">
        <v>1172</v>
      </c>
      <c r="R422" s="15" t="s">
        <v>1173</v>
      </c>
      <c r="S422" s="15">
        <v>120700902</v>
      </c>
      <c r="T422" s="15" t="s">
        <v>1173</v>
      </c>
      <c r="U422" s="15">
        <v>2</v>
      </c>
      <c r="V422" s="15" t="s">
        <v>1174</v>
      </c>
      <c r="W422" s="13">
        <v>202500000042073</v>
      </c>
      <c r="X422" s="14" t="str">
        <f t="shared" si="7"/>
        <v>42073</v>
      </c>
      <c r="Y422" s="15" t="s">
        <v>1175</v>
      </c>
      <c r="Z422" s="15">
        <v>2026</v>
      </c>
      <c r="AA422" s="15">
        <v>2027</v>
      </c>
      <c r="AB422" s="15">
        <v>2</v>
      </c>
      <c r="AC422" s="15">
        <v>1</v>
      </c>
      <c r="AD422" s="15">
        <v>1207009</v>
      </c>
      <c r="AE422" s="15" t="s">
        <v>1176</v>
      </c>
      <c r="AF422" s="15">
        <v>120700902</v>
      </c>
      <c r="AG422" s="15" t="s">
        <v>1173</v>
      </c>
      <c r="AH422" s="15" t="s">
        <v>1174</v>
      </c>
      <c r="AI422" s="18" t="s">
        <v>321</v>
      </c>
      <c r="AJ422" s="15" t="s">
        <v>1177</v>
      </c>
      <c r="AK422" s="15" t="s">
        <v>112</v>
      </c>
      <c r="AL422" s="15" t="s">
        <v>435</v>
      </c>
      <c r="AM422" s="13">
        <v>121000</v>
      </c>
      <c r="AN422" s="15" t="s">
        <v>725</v>
      </c>
      <c r="AO422" s="15" t="s">
        <v>60</v>
      </c>
      <c r="AP422" s="15" t="str">
        <f>VLOOKUP(AO422,'[1]Conceptos por ambito'!B$11:C$3075,2,0)</f>
        <v xml:space="preserve">SERVICIOS PRESTADOS A LAS EMPRESAS Y SERVICIOS DE PRODUCCION </v>
      </c>
      <c r="AQ422" s="15">
        <v>97990</v>
      </c>
      <c r="AR422" s="15" t="s">
        <v>1470</v>
      </c>
      <c r="AS422" s="15" t="s">
        <v>1897</v>
      </c>
      <c r="AT422" s="19">
        <v>21000000</v>
      </c>
    </row>
    <row r="423" spans="1:46" s="11" customFormat="1" ht="15" x14ac:dyDescent="0.25">
      <c r="A423" s="16" t="s">
        <v>2048</v>
      </c>
      <c r="B423" s="17" t="s">
        <v>1137</v>
      </c>
      <c r="C423" s="15" t="s">
        <v>1138</v>
      </c>
      <c r="D423" s="15" t="s">
        <v>1139</v>
      </c>
      <c r="E423" s="14">
        <v>12</v>
      </c>
      <c r="F423" s="15" t="s">
        <v>1140</v>
      </c>
      <c r="G423" s="15">
        <v>1207</v>
      </c>
      <c r="H423" s="15" t="s">
        <v>1171</v>
      </c>
      <c r="I423" s="14">
        <v>2</v>
      </c>
      <c r="J423" s="15" t="s">
        <v>68</v>
      </c>
      <c r="K423" s="15">
        <v>1207</v>
      </c>
      <c r="L423" s="15" t="s">
        <v>1150</v>
      </c>
      <c r="M423" s="15">
        <v>60020023</v>
      </c>
      <c r="N423" s="15" t="s">
        <v>1143</v>
      </c>
      <c r="O423" s="15">
        <v>20</v>
      </c>
      <c r="P423" s="15">
        <v>20</v>
      </c>
      <c r="Q423" s="15" t="s">
        <v>1172</v>
      </c>
      <c r="R423" s="15" t="s">
        <v>1173</v>
      </c>
      <c r="S423" s="15">
        <v>120700902</v>
      </c>
      <c r="T423" s="15" t="s">
        <v>1173</v>
      </c>
      <c r="U423" s="15">
        <v>2</v>
      </c>
      <c r="V423" s="15" t="s">
        <v>1174</v>
      </c>
      <c r="W423" s="13">
        <v>202500000042073</v>
      </c>
      <c r="X423" s="14" t="str">
        <f t="shared" si="7"/>
        <v>42073</v>
      </c>
      <c r="Y423" s="15" t="s">
        <v>1175</v>
      </c>
      <c r="Z423" s="15">
        <v>2026</v>
      </c>
      <c r="AA423" s="15">
        <v>2027</v>
      </c>
      <c r="AB423" s="15">
        <v>2</v>
      </c>
      <c r="AC423" s="15">
        <v>1</v>
      </c>
      <c r="AD423" s="15">
        <v>1207009</v>
      </c>
      <c r="AE423" s="15" t="s">
        <v>1176</v>
      </c>
      <c r="AF423" s="15">
        <v>120700902</v>
      </c>
      <c r="AG423" s="15" t="s">
        <v>1173</v>
      </c>
      <c r="AH423" s="15" t="s">
        <v>1174</v>
      </c>
      <c r="AI423" s="18" t="s">
        <v>324</v>
      </c>
      <c r="AJ423" s="15" t="s">
        <v>1178</v>
      </c>
      <c r="AK423" s="15" t="s">
        <v>59</v>
      </c>
      <c r="AL423" s="15" t="s">
        <v>435</v>
      </c>
      <c r="AM423" s="13">
        <v>121000</v>
      </c>
      <c r="AN423" s="15" t="s">
        <v>725</v>
      </c>
      <c r="AO423" s="15" t="s">
        <v>60</v>
      </c>
      <c r="AP423" s="15" t="str">
        <f>VLOOKUP(AO423,'[1]Conceptos por ambito'!B$11:C$3075,2,0)</f>
        <v xml:space="preserve">SERVICIOS PRESTADOS A LAS EMPRESAS Y SERVICIOS DE PRODUCCION </v>
      </c>
      <c r="AQ423" s="15">
        <v>97990</v>
      </c>
      <c r="AR423" s="15" t="s">
        <v>1470</v>
      </c>
      <c r="AS423" s="15" t="s">
        <v>1898</v>
      </c>
      <c r="AT423" s="19">
        <v>19000000</v>
      </c>
    </row>
    <row r="424" spans="1:46" s="11" customFormat="1" ht="15" x14ac:dyDescent="0.25">
      <c r="A424" s="16" t="s">
        <v>2052</v>
      </c>
      <c r="B424" s="17" t="s">
        <v>1137</v>
      </c>
      <c r="C424" s="15" t="s">
        <v>1138</v>
      </c>
      <c r="D424" s="15" t="s">
        <v>1139</v>
      </c>
      <c r="E424" s="14">
        <v>45</v>
      </c>
      <c r="F424" s="15" t="s">
        <v>85</v>
      </c>
      <c r="G424" s="15">
        <v>4501</v>
      </c>
      <c r="H424" s="15" t="s">
        <v>347</v>
      </c>
      <c r="I424" s="14">
        <v>2</v>
      </c>
      <c r="J424" s="15" t="s">
        <v>68</v>
      </c>
      <c r="K424" s="15">
        <v>4501</v>
      </c>
      <c r="L424" s="15" t="s">
        <v>1160</v>
      </c>
      <c r="M424" s="15">
        <v>60020023</v>
      </c>
      <c r="N424" s="15" t="s">
        <v>1143</v>
      </c>
      <c r="O424" s="15">
        <v>20</v>
      </c>
      <c r="P424" s="15">
        <v>20</v>
      </c>
      <c r="Q424" s="15" t="s">
        <v>1179</v>
      </c>
      <c r="R424" s="15" t="s">
        <v>1180</v>
      </c>
      <c r="S424" s="15">
        <v>450100400</v>
      </c>
      <c r="T424" s="15" t="s">
        <v>1180</v>
      </c>
      <c r="U424" s="15">
        <v>40</v>
      </c>
      <c r="V424" s="15">
        <v>10</v>
      </c>
      <c r="W424" s="13">
        <v>202500000042558</v>
      </c>
      <c r="X424" s="14" t="str">
        <f t="shared" si="7"/>
        <v>42558</v>
      </c>
      <c r="Y424" s="15" t="s">
        <v>1181</v>
      </c>
      <c r="Z424" s="15">
        <v>2026</v>
      </c>
      <c r="AA424" s="15">
        <v>2027</v>
      </c>
      <c r="AB424" s="15">
        <v>2</v>
      </c>
      <c r="AC424" s="15">
        <v>4</v>
      </c>
      <c r="AD424" s="15">
        <v>4501004</v>
      </c>
      <c r="AE424" s="15" t="s">
        <v>1182</v>
      </c>
      <c r="AF424" s="15">
        <v>450100400</v>
      </c>
      <c r="AG424" s="15" t="s">
        <v>1180</v>
      </c>
      <c r="AH424" s="15">
        <v>10</v>
      </c>
      <c r="AI424" s="18" t="s">
        <v>321</v>
      </c>
      <c r="AJ424" s="15" t="s">
        <v>1183</v>
      </c>
      <c r="AK424" s="15" t="s">
        <v>59</v>
      </c>
      <c r="AL424" s="15" t="s">
        <v>435</v>
      </c>
      <c r="AM424" s="13">
        <v>123206</v>
      </c>
      <c r="AN424" s="15" t="s">
        <v>1184</v>
      </c>
      <c r="AO424" s="15" t="s">
        <v>60</v>
      </c>
      <c r="AP424" s="15" t="str">
        <f>VLOOKUP(AO424,'[1]Conceptos por ambito'!B$11:C$3075,2,0)</f>
        <v xml:space="preserve">SERVICIOS PRESTADOS A LAS EMPRESAS Y SERVICIOS DE PRODUCCION </v>
      </c>
      <c r="AQ424" s="15">
        <v>85999</v>
      </c>
      <c r="AR424" s="15" t="s">
        <v>1477</v>
      </c>
      <c r="AS424" s="15" t="s">
        <v>1899</v>
      </c>
      <c r="AT424" s="19">
        <v>100000000</v>
      </c>
    </row>
    <row r="425" spans="1:46" s="11" customFormat="1" ht="15" x14ac:dyDescent="0.25">
      <c r="A425" s="16" t="s">
        <v>2052</v>
      </c>
      <c r="B425" s="17" t="s">
        <v>1137</v>
      </c>
      <c r="C425" s="15" t="s">
        <v>1138</v>
      </c>
      <c r="D425" s="15" t="s">
        <v>1139</v>
      </c>
      <c r="E425" s="14">
        <v>45</v>
      </c>
      <c r="F425" s="15" t="s">
        <v>85</v>
      </c>
      <c r="G425" s="15">
        <v>4501</v>
      </c>
      <c r="H425" s="15" t="s">
        <v>347</v>
      </c>
      <c r="I425" s="14">
        <v>2</v>
      </c>
      <c r="J425" s="15" t="s">
        <v>68</v>
      </c>
      <c r="K425" s="15">
        <v>4501</v>
      </c>
      <c r="L425" s="15" t="s">
        <v>1160</v>
      </c>
      <c r="M425" s="15">
        <v>60020023</v>
      </c>
      <c r="N425" s="15" t="s">
        <v>1143</v>
      </c>
      <c r="O425" s="15">
        <v>20</v>
      </c>
      <c r="P425" s="15">
        <v>20</v>
      </c>
      <c r="Q425" s="15" t="s">
        <v>1179</v>
      </c>
      <c r="R425" s="15" t="s">
        <v>1180</v>
      </c>
      <c r="S425" s="15">
        <v>450100400</v>
      </c>
      <c r="T425" s="15" t="s">
        <v>1180</v>
      </c>
      <c r="U425" s="15">
        <v>40</v>
      </c>
      <c r="V425" s="15">
        <v>10</v>
      </c>
      <c r="W425" s="13">
        <v>202500000042558</v>
      </c>
      <c r="X425" s="14" t="str">
        <f t="shared" si="7"/>
        <v>42558</v>
      </c>
      <c r="Y425" s="15" t="s">
        <v>1181</v>
      </c>
      <c r="Z425" s="15">
        <v>2026</v>
      </c>
      <c r="AA425" s="15">
        <v>2027</v>
      </c>
      <c r="AB425" s="15">
        <v>2</v>
      </c>
      <c r="AC425" s="15">
        <v>4</v>
      </c>
      <c r="AD425" s="15">
        <v>4501004</v>
      </c>
      <c r="AE425" s="15" t="s">
        <v>1182</v>
      </c>
      <c r="AF425" s="15">
        <v>450100400</v>
      </c>
      <c r="AG425" s="15" t="s">
        <v>1180</v>
      </c>
      <c r="AH425" s="15">
        <v>10</v>
      </c>
      <c r="AI425" s="18" t="s">
        <v>324</v>
      </c>
      <c r="AJ425" s="15" t="s">
        <v>1185</v>
      </c>
      <c r="AK425" s="15" t="s">
        <v>59</v>
      </c>
      <c r="AL425" s="15" t="s">
        <v>435</v>
      </c>
      <c r="AM425" s="13">
        <v>123206</v>
      </c>
      <c r="AN425" s="15" t="s">
        <v>1184</v>
      </c>
      <c r="AO425" s="15" t="s">
        <v>60</v>
      </c>
      <c r="AP425" s="15" t="str">
        <f>VLOOKUP(AO425,'[1]Conceptos por ambito'!B$11:C$3075,2,0)</f>
        <v xml:space="preserve">SERVICIOS PRESTADOS A LAS EMPRESAS Y SERVICIOS DE PRODUCCION </v>
      </c>
      <c r="AQ425" s="15">
        <v>85999</v>
      </c>
      <c r="AR425" s="15" t="s">
        <v>1477</v>
      </c>
      <c r="AS425" s="15" t="s">
        <v>1900</v>
      </c>
      <c r="AT425" s="19">
        <v>1604100000</v>
      </c>
    </row>
    <row r="426" spans="1:46" s="11" customFormat="1" ht="15" x14ac:dyDescent="0.25">
      <c r="A426" s="16" t="s">
        <v>2048</v>
      </c>
      <c r="B426" s="17" t="s">
        <v>1137</v>
      </c>
      <c r="C426" s="15" t="s">
        <v>1138</v>
      </c>
      <c r="D426" s="15" t="s">
        <v>1139</v>
      </c>
      <c r="E426" s="14">
        <v>45</v>
      </c>
      <c r="F426" s="15" t="s">
        <v>85</v>
      </c>
      <c r="G426" s="15">
        <v>4501</v>
      </c>
      <c r="H426" s="15" t="s">
        <v>347</v>
      </c>
      <c r="I426" s="14">
        <v>2</v>
      </c>
      <c r="J426" s="15" t="s">
        <v>68</v>
      </c>
      <c r="K426" s="15">
        <v>4501</v>
      </c>
      <c r="L426" s="15" t="s">
        <v>1160</v>
      </c>
      <c r="M426" s="15">
        <v>60020023</v>
      </c>
      <c r="N426" s="15" t="s">
        <v>1143</v>
      </c>
      <c r="O426" s="15">
        <v>20</v>
      </c>
      <c r="P426" s="15">
        <v>20</v>
      </c>
      <c r="Q426" s="15" t="s">
        <v>1179</v>
      </c>
      <c r="R426" s="15" t="s">
        <v>1180</v>
      </c>
      <c r="S426" s="15">
        <v>450100400</v>
      </c>
      <c r="T426" s="15" t="s">
        <v>1180</v>
      </c>
      <c r="U426" s="15">
        <v>40</v>
      </c>
      <c r="V426" s="15">
        <v>10</v>
      </c>
      <c r="W426" s="13">
        <v>202500000042558</v>
      </c>
      <c r="X426" s="14" t="str">
        <f t="shared" si="7"/>
        <v>42558</v>
      </c>
      <c r="Y426" s="15" t="s">
        <v>1181</v>
      </c>
      <c r="Z426" s="15">
        <v>2026</v>
      </c>
      <c r="AA426" s="15">
        <v>2027</v>
      </c>
      <c r="AB426" s="15">
        <v>2</v>
      </c>
      <c r="AC426" s="15">
        <v>4</v>
      </c>
      <c r="AD426" s="15">
        <v>4501004</v>
      </c>
      <c r="AE426" s="15" t="s">
        <v>1182</v>
      </c>
      <c r="AF426" s="15">
        <v>450100400</v>
      </c>
      <c r="AG426" s="15" t="s">
        <v>1180</v>
      </c>
      <c r="AH426" s="15">
        <v>10</v>
      </c>
      <c r="AI426" s="18" t="s">
        <v>394</v>
      </c>
      <c r="AJ426" s="15" t="s">
        <v>1186</v>
      </c>
      <c r="AK426" s="15" t="s">
        <v>112</v>
      </c>
      <c r="AL426" s="15" t="s">
        <v>933</v>
      </c>
      <c r="AM426" s="13">
        <v>124303</v>
      </c>
      <c r="AN426" s="15" t="s">
        <v>933</v>
      </c>
      <c r="AO426" s="15" t="s">
        <v>60</v>
      </c>
      <c r="AP426" s="15" t="str">
        <f>VLOOKUP(AO426,'[1]Conceptos por ambito'!B$11:C$3075,2,0)</f>
        <v xml:space="preserve">SERVICIOS PRESTADOS A LAS EMPRESAS Y SERVICIOS DE PRODUCCION </v>
      </c>
      <c r="AQ426" s="15">
        <v>97990</v>
      </c>
      <c r="AR426" s="15" t="s">
        <v>1470</v>
      </c>
      <c r="AS426" s="15" t="s">
        <v>1901</v>
      </c>
      <c r="AT426" s="19">
        <v>300000000</v>
      </c>
    </row>
    <row r="427" spans="1:46" s="11" customFormat="1" ht="15" x14ac:dyDescent="0.25">
      <c r="A427" s="16" t="s">
        <v>2048</v>
      </c>
      <c r="B427" s="17" t="s">
        <v>1137</v>
      </c>
      <c r="C427" s="15" t="s">
        <v>1138</v>
      </c>
      <c r="D427" s="15" t="s">
        <v>1139</v>
      </c>
      <c r="E427" s="14">
        <v>45</v>
      </c>
      <c r="F427" s="15" t="s">
        <v>85</v>
      </c>
      <c r="G427" s="15">
        <v>4501</v>
      </c>
      <c r="H427" s="15" t="s">
        <v>347</v>
      </c>
      <c r="I427" s="14">
        <v>2</v>
      </c>
      <c r="J427" s="15" t="s">
        <v>68</v>
      </c>
      <c r="K427" s="15">
        <v>4501</v>
      </c>
      <c r="L427" s="15" t="s">
        <v>1160</v>
      </c>
      <c r="M427" s="15">
        <v>60020023</v>
      </c>
      <c r="N427" s="15" t="s">
        <v>1143</v>
      </c>
      <c r="O427" s="15">
        <v>20</v>
      </c>
      <c r="P427" s="15">
        <v>20</v>
      </c>
      <c r="Q427" s="15" t="s">
        <v>1179</v>
      </c>
      <c r="R427" s="15" t="s">
        <v>1180</v>
      </c>
      <c r="S427" s="15">
        <v>450100400</v>
      </c>
      <c r="T427" s="15" t="s">
        <v>1180</v>
      </c>
      <c r="U427" s="15">
        <v>40</v>
      </c>
      <c r="V427" s="15">
        <v>10</v>
      </c>
      <c r="W427" s="13">
        <v>202500000042558</v>
      </c>
      <c r="X427" s="14" t="str">
        <f t="shared" si="7"/>
        <v>42558</v>
      </c>
      <c r="Y427" s="15" t="s">
        <v>1181</v>
      </c>
      <c r="Z427" s="15">
        <v>2026</v>
      </c>
      <c r="AA427" s="15">
        <v>2027</v>
      </c>
      <c r="AB427" s="15">
        <v>2</v>
      </c>
      <c r="AC427" s="15">
        <v>4</v>
      </c>
      <c r="AD427" s="15">
        <v>4501004</v>
      </c>
      <c r="AE427" s="15" t="s">
        <v>1182</v>
      </c>
      <c r="AF427" s="15">
        <v>450100400</v>
      </c>
      <c r="AG427" s="15" t="s">
        <v>1180</v>
      </c>
      <c r="AH427" s="15">
        <v>10</v>
      </c>
      <c r="AI427" s="18" t="s">
        <v>394</v>
      </c>
      <c r="AJ427" s="15" t="s">
        <v>1186</v>
      </c>
      <c r="AK427" s="15" t="s">
        <v>59</v>
      </c>
      <c r="AL427" s="15" t="s">
        <v>435</v>
      </c>
      <c r="AM427" s="13">
        <v>121000</v>
      </c>
      <c r="AN427" s="15" t="s">
        <v>725</v>
      </c>
      <c r="AO427" s="15" t="s">
        <v>60</v>
      </c>
      <c r="AP427" s="15" t="str">
        <f>VLOOKUP(AO427,'[1]Conceptos por ambito'!B$11:C$3075,2,0)</f>
        <v xml:space="preserve">SERVICIOS PRESTADOS A LAS EMPRESAS Y SERVICIOS DE PRODUCCION </v>
      </c>
      <c r="AQ427" s="15">
        <v>97990</v>
      </c>
      <c r="AR427" s="15" t="s">
        <v>1470</v>
      </c>
      <c r="AS427" s="15" t="s">
        <v>1902</v>
      </c>
      <c r="AT427" s="19">
        <v>100000000</v>
      </c>
    </row>
    <row r="428" spans="1:46" s="11" customFormat="1" ht="15" x14ac:dyDescent="0.25">
      <c r="A428" s="16" t="s">
        <v>2048</v>
      </c>
      <c r="B428" s="17" t="s">
        <v>1137</v>
      </c>
      <c r="C428" s="15" t="s">
        <v>1138</v>
      </c>
      <c r="D428" s="15" t="s">
        <v>1139</v>
      </c>
      <c r="E428" s="14">
        <v>45</v>
      </c>
      <c r="F428" s="15" t="s">
        <v>85</v>
      </c>
      <c r="G428" s="15">
        <v>4501</v>
      </c>
      <c r="H428" s="15" t="s">
        <v>347</v>
      </c>
      <c r="I428" s="14">
        <v>2</v>
      </c>
      <c r="J428" s="15" t="s">
        <v>68</v>
      </c>
      <c r="K428" s="15">
        <v>4501</v>
      </c>
      <c r="L428" s="15" t="s">
        <v>1160</v>
      </c>
      <c r="M428" s="15">
        <v>60020023</v>
      </c>
      <c r="N428" s="15" t="s">
        <v>1143</v>
      </c>
      <c r="O428" s="15">
        <v>20</v>
      </c>
      <c r="P428" s="15">
        <v>20</v>
      </c>
      <c r="Q428" s="15" t="s">
        <v>1179</v>
      </c>
      <c r="R428" s="15" t="s">
        <v>1180</v>
      </c>
      <c r="S428" s="15">
        <v>450100400</v>
      </c>
      <c r="T428" s="15" t="s">
        <v>1180</v>
      </c>
      <c r="U428" s="15">
        <v>40</v>
      </c>
      <c r="V428" s="15">
        <v>10</v>
      </c>
      <c r="W428" s="13">
        <v>202500000042558</v>
      </c>
      <c r="X428" s="14" t="str">
        <f t="shared" si="7"/>
        <v>42558</v>
      </c>
      <c r="Y428" s="15" t="s">
        <v>1181</v>
      </c>
      <c r="Z428" s="15">
        <v>2026</v>
      </c>
      <c r="AA428" s="15">
        <v>2027</v>
      </c>
      <c r="AB428" s="15">
        <v>2</v>
      </c>
      <c r="AC428" s="15">
        <v>4</v>
      </c>
      <c r="AD428" s="15">
        <v>4501004</v>
      </c>
      <c r="AE428" s="15" t="s">
        <v>1182</v>
      </c>
      <c r="AF428" s="15">
        <v>450100400</v>
      </c>
      <c r="AG428" s="15" t="s">
        <v>1180</v>
      </c>
      <c r="AH428" s="15">
        <v>10</v>
      </c>
      <c r="AI428" s="18" t="s">
        <v>396</v>
      </c>
      <c r="AJ428" s="15" t="s">
        <v>1187</v>
      </c>
      <c r="AK428" s="15" t="s">
        <v>59</v>
      </c>
      <c r="AL428" s="15" t="s">
        <v>435</v>
      </c>
      <c r="AM428" s="13">
        <v>121000</v>
      </c>
      <c r="AN428" s="15" t="s">
        <v>725</v>
      </c>
      <c r="AO428" s="15" t="s">
        <v>60</v>
      </c>
      <c r="AP428" s="15" t="str">
        <f>VLOOKUP(AO428,'[1]Conceptos por ambito'!B$11:C$3075,2,0)</f>
        <v xml:space="preserve">SERVICIOS PRESTADOS A LAS EMPRESAS Y SERVICIOS DE PRODUCCION </v>
      </c>
      <c r="AQ428" s="15">
        <v>97990</v>
      </c>
      <c r="AR428" s="15" t="s">
        <v>1470</v>
      </c>
      <c r="AS428" s="15" t="s">
        <v>1903</v>
      </c>
      <c r="AT428" s="19">
        <v>50000000</v>
      </c>
    </row>
    <row r="429" spans="1:46" s="11" customFormat="1" ht="15" x14ac:dyDescent="0.25">
      <c r="A429" s="16" t="s">
        <v>2048</v>
      </c>
      <c r="B429" s="17" t="s">
        <v>1137</v>
      </c>
      <c r="C429" s="15" t="s">
        <v>1138</v>
      </c>
      <c r="D429" s="15" t="s">
        <v>1139</v>
      </c>
      <c r="E429" s="14">
        <v>45</v>
      </c>
      <c r="F429" s="15" t="s">
        <v>85</v>
      </c>
      <c r="G429" s="15">
        <v>4501</v>
      </c>
      <c r="H429" s="15" t="s">
        <v>347</v>
      </c>
      <c r="I429" s="14">
        <v>2</v>
      </c>
      <c r="J429" s="15" t="s">
        <v>68</v>
      </c>
      <c r="K429" s="15">
        <v>4501</v>
      </c>
      <c r="L429" s="15" t="s">
        <v>1160</v>
      </c>
      <c r="M429" s="15">
        <v>60020023</v>
      </c>
      <c r="N429" s="15" t="s">
        <v>1143</v>
      </c>
      <c r="O429" s="15">
        <v>20</v>
      </c>
      <c r="P429" s="15">
        <v>20</v>
      </c>
      <c r="Q429" s="15" t="s">
        <v>1179</v>
      </c>
      <c r="R429" s="15" t="s">
        <v>1180</v>
      </c>
      <c r="S429" s="15">
        <v>450100400</v>
      </c>
      <c r="T429" s="15" t="s">
        <v>1180</v>
      </c>
      <c r="U429" s="15">
        <v>40</v>
      </c>
      <c r="V429" s="15">
        <v>10</v>
      </c>
      <c r="W429" s="13">
        <v>202500000042558</v>
      </c>
      <c r="X429" s="14" t="str">
        <f t="shared" si="7"/>
        <v>42558</v>
      </c>
      <c r="Y429" s="15" t="s">
        <v>1181</v>
      </c>
      <c r="Z429" s="15">
        <v>2026</v>
      </c>
      <c r="AA429" s="15">
        <v>2027</v>
      </c>
      <c r="AB429" s="15">
        <v>2</v>
      </c>
      <c r="AC429" s="15">
        <v>4</v>
      </c>
      <c r="AD429" s="15">
        <v>4501004</v>
      </c>
      <c r="AE429" s="15" t="s">
        <v>1182</v>
      </c>
      <c r="AF429" s="15">
        <v>450100400</v>
      </c>
      <c r="AG429" s="15" t="s">
        <v>1180</v>
      </c>
      <c r="AH429" s="15">
        <v>10</v>
      </c>
      <c r="AI429" s="18" t="s">
        <v>398</v>
      </c>
      <c r="AJ429" s="15" t="s">
        <v>1188</v>
      </c>
      <c r="AK429" s="15" t="s">
        <v>59</v>
      </c>
      <c r="AL429" s="15" t="s">
        <v>435</v>
      </c>
      <c r="AM429" s="13">
        <v>121000</v>
      </c>
      <c r="AN429" s="15" t="s">
        <v>725</v>
      </c>
      <c r="AO429" s="15" t="s">
        <v>60</v>
      </c>
      <c r="AP429" s="15" t="str">
        <f>VLOOKUP(AO429,'[1]Conceptos por ambito'!B$11:C$3075,2,0)</f>
        <v xml:space="preserve">SERVICIOS PRESTADOS A LAS EMPRESAS Y SERVICIOS DE PRODUCCION </v>
      </c>
      <c r="AQ429" s="15">
        <v>97990</v>
      </c>
      <c r="AR429" s="15" t="s">
        <v>1470</v>
      </c>
      <c r="AS429" s="15" t="s">
        <v>1904</v>
      </c>
      <c r="AT429" s="19">
        <v>40000000</v>
      </c>
    </row>
    <row r="430" spans="1:46" s="11" customFormat="1" ht="15" x14ac:dyDescent="0.25">
      <c r="A430" s="16" t="s">
        <v>2048</v>
      </c>
      <c r="B430" s="17" t="s">
        <v>1137</v>
      </c>
      <c r="C430" s="15" t="s">
        <v>1138</v>
      </c>
      <c r="D430" s="15" t="s">
        <v>1139</v>
      </c>
      <c r="E430" s="14">
        <v>45</v>
      </c>
      <c r="F430" s="15" t="s">
        <v>85</v>
      </c>
      <c r="G430" s="15">
        <v>4501</v>
      </c>
      <c r="H430" s="15" t="s">
        <v>347</v>
      </c>
      <c r="I430" s="14">
        <v>2</v>
      </c>
      <c r="J430" s="15" t="s">
        <v>68</v>
      </c>
      <c r="K430" s="15">
        <v>4501</v>
      </c>
      <c r="L430" s="15" t="s">
        <v>1150</v>
      </c>
      <c r="M430" s="15">
        <v>60020023</v>
      </c>
      <c r="N430" s="15" t="s">
        <v>1143</v>
      </c>
      <c r="O430" s="15">
        <v>20</v>
      </c>
      <c r="P430" s="15">
        <v>20</v>
      </c>
      <c r="Q430" s="15" t="s">
        <v>1189</v>
      </c>
      <c r="R430" s="15" t="s">
        <v>1190</v>
      </c>
      <c r="S430" s="15">
        <v>450102602</v>
      </c>
      <c r="T430" s="15" t="s">
        <v>1190</v>
      </c>
      <c r="U430" s="15">
        <v>4</v>
      </c>
      <c r="V430" s="15">
        <v>1</v>
      </c>
      <c r="W430" s="13">
        <v>202500000042558</v>
      </c>
      <c r="X430" s="14" t="str">
        <f t="shared" si="7"/>
        <v>42558</v>
      </c>
      <c r="Y430" s="15" t="s">
        <v>1181</v>
      </c>
      <c r="Z430" s="15">
        <v>2026</v>
      </c>
      <c r="AA430" s="15">
        <v>2027</v>
      </c>
      <c r="AB430" s="15">
        <v>2</v>
      </c>
      <c r="AC430" s="15">
        <v>4</v>
      </c>
      <c r="AD430" s="15">
        <v>4501026</v>
      </c>
      <c r="AE430" s="15" t="s">
        <v>1191</v>
      </c>
      <c r="AF430" s="15">
        <v>450102602</v>
      </c>
      <c r="AG430" s="15" t="s">
        <v>1190</v>
      </c>
      <c r="AH430" s="15">
        <v>1</v>
      </c>
      <c r="AI430" s="18" t="s">
        <v>410</v>
      </c>
      <c r="AJ430" s="15" t="s">
        <v>1192</v>
      </c>
      <c r="AK430" s="15" t="s">
        <v>112</v>
      </c>
      <c r="AL430" s="15" t="s">
        <v>435</v>
      </c>
      <c r="AM430" s="13">
        <v>121000</v>
      </c>
      <c r="AN430" s="15" t="s">
        <v>725</v>
      </c>
      <c r="AO430" s="15" t="s">
        <v>60</v>
      </c>
      <c r="AP430" s="15" t="str">
        <f>VLOOKUP(AO430,'[1]Conceptos por ambito'!B$11:C$3075,2,0)</f>
        <v xml:space="preserve">SERVICIOS PRESTADOS A LAS EMPRESAS Y SERVICIOS DE PRODUCCION </v>
      </c>
      <c r="AQ430" s="15">
        <v>97990</v>
      </c>
      <c r="AR430" s="15" t="s">
        <v>1470</v>
      </c>
      <c r="AS430" s="15" t="s">
        <v>1905</v>
      </c>
      <c r="AT430" s="19">
        <v>17500000</v>
      </c>
    </row>
    <row r="431" spans="1:46" s="11" customFormat="1" ht="15" x14ac:dyDescent="0.25">
      <c r="A431" s="16" t="s">
        <v>2048</v>
      </c>
      <c r="B431" s="17" t="s">
        <v>1137</v>
      </c>
      <c r="C431" s="15" t="s">
        <v>1138</v>
      </c>
      <c r="D431" s="15" t="s">
        <v>1139</v>
      </c>
      <c r="E431" s="14">
        <v>45</v>
      </c>
      <c r="F431" s="15" t="s">
        <v>85</v>
      </c>
      <c r="G431" s="15">
        <v>4501</v>
      </c>
      <c r="H431" s="15" t="s">
        <v>347</v>
      </c>
      <c r="I431" s="14">
        <v>2</v>
      </c>
      <c r="J431" s="15" t="s">
        <v>68</v>
      </c>
      <c r="K431" s="15">
        <v>4501</v>
      </c>
      <c r="L431" s="15" t="s">
        <v>1150</v>
      </c>
      <c r="M431" s="15">
        <v>60020023</v>
      </c>
      <c r="N431" s="15" t="s">
        <v>1143</v>
      </c>
      <c r="O431" s="15">
        <v>20</v>
      </c>
      <c r="P431" s="15">
        <v>20</v>
      </c>
      <c r="Q431" s="15" t="s">
        <v>1189</v>
      </c>
      <c r="R431" s="15" t="s">
        <v>1190</v>
      </c>
      <c r="S431" s="15">
        <v>450102602</v>
      </c>
      <c r="T431" s="15" t="s">
        <v>1190</v>
      </c>
      <c r="U431" s="15">
        <v>4</v>
      </c>
      <c r="V431" s="15">
        <v>1</v>
      </c>
      <c r="W431" s="13">
        <v>202500000042558</v>
      </c>
      <c r="X431" s="14" t="str">
        <f t="shared" si="7"/>
        <v>42558</v>
      </c>
      <c r="Y431" s="15" t="s">
        <v>1181</v>
      </c>
      <c r="Z431" s="15">
        <v>2026</v>
      </c>
      <c r="AA431" s="15">
        <v>2027</v>
      </c>
      <c r="AB431" s="15">
        <v>2</v>
      </c>
      <c r="AC431" s="15">
        <v>4</v>
      </c>
      <c r="AD431" s="15">
        <v>4501026</v>
      </c>
      <c r="AE431" s="15" t="s">
        <v>1191</v>
      </c>
      <c r="AF431" s="15">
        <v>450102602</v>
      </c>
      <c r="AG431" s="15" t="s">
        <v>1190</v>
      </c>
      <c r="AH431" s="15">
        <v>1</v>
      </c>
      <c r="AI431" s="18" t="s">
        <v>412</v>
      </c>
      <c r="AJ431" s="15" t="s">
        <v>1193</v>
      </c>
      <c r="AK431" s="15" t="s">
        <v>59</v>
      </c>
      <c r="AL431" s="15" t="s">
        <v>435</v>
      </c>
      <c r="AM431" s="13">
        <v>121000</v>
      </c>
      <c r="AN431" s="15" t="s">
        <v>725</v>
      </c>
      <c r="AO431" s="15" t="s">
        <v>60</v>
      </c>
      <c r="AP431" s="15" t="str">
        <f>VLOOKUP(AO431,'[1]Conceptos por ambito'!B$11:C$3075,2,0)</f>
        <v xml:space="preserve">SERVICIOS PRESTADOS A LAS EMPRESAS Y SERVICIOS DE PRODUCCION </v>
      </c>
      <c r="AQ431" s="15">
        <v>97990</v>
      </c>
      <c r="AR431" s="15" t="s">
        <v>1470</v>
      </c>
      <c r="AS431" s="15" t="s">
        <v>1906</v>
      </c>
      <c r="AT431" s="19">
        <v>17500000</v>
      </c>
    </row>
    <row r="432" spans="1:46" s="11" customFormat="1" ht="15" x14ac:dyDescent="0.25">
      <c r="A432" s="16" t="s">
        <v>2052</v>
      </c>
      <c r="B432" s="17" t="s">
        <v>1137</v>
      </c>
      <c r="C432" s="15" t="s">
        <v>1138</v>
      </c>
      <c r="D432" s="15" t="s">
        <v>1139</v>
      </c>
      <c r="E432" s="14">
        <v>45</v>
      </c>
      <c r="F432" s="15" t="s">
        <v>85</v>
      </c>
      <c r="G432" s="15">
        <v>4501</v>
      </c>
      <c r="H432" s="15" t="s">
        <v>347</v>
      </c>
      <c r="I432" s="14">
        <v>2</v>
      </c>
      <c r="J432" s="15" t="s">
        <v>68</v>
      </c>
      <c r="K432" s="15">
        <v>4501</v>
      </c>
      <c r="L432" s="15" t="s">
        <v>1160</v>
      </c>
      <c r="M432" s="15">
        <v>60020023</v>
      </c>
      <c r="N432" s="15" t="s">
        <v>1143</v>
      </c>
      <c r="O432" s="15">
        <v>20</v>
      </c>
      <c r="P432" s="15">
        <v>20</v>
      </c>
      <c r="Q432" s="15" t="s">
        <v>1194</v>
      </c>
      <c r="R432" s="15" t="s">
        <v>1195</v>
      </c>
      <c r="S432" s="15">
        <v>450102900</v>
      </c>
      <c r="T432" s="15" t="s">
        <v>1195</v>
      </c>
      <c r="U432" s="15">
        <v>12</v>
      </c>
      <c r="V432" s="15">
        <v>3</v>
      </c>
      <c r="W432" s="13">
        <v>202500000042558</v>
      </c>
      <c r="X432" s="14" t="str">
        <f t="shared" si="7"/>
        <v>42558</v>
      </c>
      <c r="Y432" s="15" t="s">
        <v>1181</v>
      </c>
      <c r="Z432" s="15">
        <v>2026</v>
      </c>
      <c r="AA432" s="15">
        <v>2027</v>
      </c>
      <c r="AB432" s="15">
        <v>2</v>
      </c>
      <c r="AC432" s="15">
        <v>4</v>
      </c>
      <c r="AD432" s="15">
        <v>4501029</v>
      </c>
      <c r="AE432" s="15" t="s">
        <v>1196</v>
      </c>
      <c r="AF432" s="15">
        <v>450102900</v>
      </c>
      <c r="AG432" s="15" t="s">
        <v>1195</v>
      </c>
      <c r="AH432" s="15">
        <v>3</v>
      </c>
      <c r="AI432" s="18" t="s">
        <v>414</v>
      </c>
      <c r="AJ432" s="15" t="s">
        <v>1197</v>
      </c>
      <c r="AK432" s="15" t="s">
        <v>59</v>
      </c>
      <c r="AL432" s="15" t="s">
        <v>435</v>
      </c>
      <c r="AM432" s="13">
        <v>123206</v>
      </c>
      <c r="AN432" s="15" t="s">
        <v>1184</v>
      </c>
      <c r="AO432" s="22" t="s">
        <v>60</v>
      </c>
      <c r="AP432" s="15" t="str">
        <f>VLOOKUP(AO432,'[1]Conceptos por ambito'!B$11:C$3075,2,0)</f>
        <v xml:space="preserve">SERVICIOS PRESTADOS A LAS EMPRESAS Y SERVICIOS DE PRODUCCION </v>
      </c>
      <c r="AQ432" s="25">
        <v>97990</v>
      </c>
      <c r="AR432" s="15" t="s">
        <v>1470</v>
      </c>
      <c r="AS432" s="15" t="s">
        <v>1907</v>
      </c>
      <c r="AT432" s="19">
        <v>100000000</v>
      </c>
    </row>
    <row r="433" spans="1:46" s="11" customFormat="1" ht="15" x14ac:dyDescent="0.25">
      <c r="A433" s="16" t="s">
        <v>2052</v>
      </c>
      <c r="B433" s="17" t="s">
        <v>1137</v>
      </c>
      <c r="C433" s="15" t="s">
        <v>1138</v>
      </c>
      <c r="D433" s="15" t="s">
        <v>1139</v>
      </c>
      <c r="E433" s="14">
        <v>45</v>
      </c>
      <c r="F433" s="15" t="s">
        <v>85</v>
      </c>
      <c r="G433" s="15">
        <v>4501</v>
      </c>
      <c r="H433" s="15" t="s">
        <v>347</v>
      </c>
      <c r="I433" s="14">
        <v>2</v>
      </c>
      <c r="J433" s="15" t="s">
        <v>68</v>
      </c>
      <c r="K433" s="15">
        <v>4501</v>
      </c>
      <c r="L433" s="15" t="s">
        <v>1160</v>
      </c>
      <c r="M433" s="15">
        <v>60020023</v>
      </c>
      <c r="N433" s="15" t="s">
        <v>1143</v>
      </c>
      <c r="O433" s="15">
        <v>20</v>
      </c>
      <c r="P433" s="15">
        <v>20</v>
      </c>
      <c r="Q433" s="15" t="s">
        <v>1194</v>
      </c>
      <c r="R433" s="15" t="s">
        <v>1195</v>
      </c>
      <c r="S433" s="15">
        <v>450102900</v>
      </c>
      <c r="T433" s="15" t="s">
        <v>1195</v>
      </c>
      <c r="U433" s="15">
        <v>12</v>
      </c>
      <c r="V433" s="15">
        <v>3</v>
      </c>
      <c r="W433" s="13">
        <v>202500000042558</v>
      </c>
      <c r="X433" s="14" t="str">
        <f t="shared" si="7"/>
        <v>42558</v>
      </c>
      <c r="Y433" s="15" t="s">
        <v>1181</v>
      </c>
      <c r="Z433" s="15">
        <v>2026</v>
      </c>
      <c r="AA433" s="15">
        <v>2027</v>
      </c>
      <c r="AB433" s="15">
        <v>2</v>
      </c>
      <c r="AC433" s="15">
        <v>4</v>
      </c>
      <c r="AD433" s="15">
        <v>4501029</v>
      </c>
      <c r="AE433" s="15" t="s">
        <v>1196</v>
      </c>
      <c r="AF433" s="15">
        <v>450102900</v>
      </c>
      <c r="AG433" s="15" t="s">
        <v>1195</v>
      </c>
      <c r="AH433" s="15">
        <v>3</v>
      </c>
      <c r="AI433" s="18" t="s">
        <v>416</v>
      </c>
      <c r="AJ433" s="15" t="s">
        <v>1177</v>
      </c>
      <c r="AK433" s="15" t="s">
        <v>112</v>
      </c>
      <c r="AL433" s="15" t="s">
        <v>435</v>
      </c>
      <c r="AM433" s="13">
        <v>123206</v>
      </c>
      <c r="AN433" s="15" t="s">
        <v>1184</v>
      </c>
      <c r="AO433" s="15" t="s">
        <v>60</v>
      </c>
      <c r="AP433" s="15" t="str">
        <f>VLOOKUP(AO433,'[1]Conceptos por ambito'!B$11:C$3075,2,0)</f>
        <v xml:space="preserve">SERVICIOS PRESTADOS A LAS EMPRESAS Y SERVICIOS DE PRODUCCION </v>
      </c>
      <c r="AQ433" s="15">
        <v>97990</v>
      </c>
      <c r="AR433" s="15" t="s">
        <v>1470</v>
      </c>
      <c r="AS433" s="15" t="s">
        <v>1908</v>
      </c>
      <c r="AT433" s="19">
        <v>100000000</v>
      </c>
    </row>
    <row r="434" spans="1:46" s="11" customFormat="1" ht="15" x14ac:dyDescent="0.25">
      <c r="A434" s="16" t="s">
        <v>2052</v>
      </c>
      <c r="B434" s="17" t="s">
        <v>1137</v>
      </c>
      <c r="C434" s="15" t="s">
        <v>1138</v>
      </c>
      <c r="D434" s="15" t="s">
        <v>1139</v>
      </c>
      <c r="E434" s="14">
        <v>45</v>
      </c>
      <c r="F434" s="15" t="s">
        <v>85</v>
      </c>
      <c r="G434" s="15">
        <v>4501</v>
      </c>
      <c r="H434" s="15" t="s">
        <v>347</v>
      </c>
      <c r="I434" s="14">
        <v>2</v>
      </c>
      <c r="J434" s="15" t="s">
        <v>68</v>
      </c>
      <c r="K434" s="15">
        <v>4501</v>
      </c>
      <c r="L434" s="15" t="s">
        <v>1160</v>
      </c>
      <c r="M434" s="15">
        <v>60020023</v>
      </c>
      <c r="N434" s="15" t="s">
        <v>1143</v>
      </c>
      <c r="O434" s="15">
        <v>20</v>
      </c>
      <c r="P434" s="15">
        <v>20</v>
      </c>
      <c r="Q434" s="15" t="s">
        <v>1194</v>
      </c>
      <c r="R434" s="15" t="s">
        <v>1195</v>
      </c>
      <c r="S434" s="15">
        <v>450102900</v>
      </c>
      <c r="T434" s="15" t="s">
        <v>1195</v>
      </c>
      <c r="U434" s="15">
        <v>12</v>
      </c>
      <c r="V434" s="15">
        <v>3</v>
      </c>
      <c r="W434" s="13">
        <v>202500000042558</v>
      </c>
      <c r="X434" s="14" t="str">
        <f t="shared" si="7"/>
        <v>42558</v>
      </c>
      <c r="Y434" s="15" t="s">
        <v>1181</v>
      </c>
      <c r="Z434" s="15">
        <v>2026</v>
      </c>
      <c r="AA434" s="15">
        <v>2027</v>
      </c>
      <c r="AB434" s="15">
        <v>2</v>
      </c>
      <c r="AC434" s="15">
        <v>4</v>
      </c>
      <c r="AD434" s="15">
        <v>4501029</v>
      </c>
      <c r="AE434" s="15" t="s">
        <v>1196</v>
      </c>
      <c r="AF434" s="15">
        <v>450102900</v>
      </c>
      <c r="AG434" s="15" t="s">
        <v>1195</v>
      </c>
      <c r="AH434" s="15">
        <v>3</v>
      </c>
      <c r="AI434" s="15">
        <v>10</v>
      </c>
      <c r="AJ434" s="15" t="s">
        <v>1198</v>
      </c>
      <c r="AK434" s="15" t="s">
        <v>59</v>
      </c>
      <c r="AL434" s="15" t="s">
        <v>435</v>
      </c>
      <c r="AM434" s="13">
        <v>123206</v>
      </c>
      <c r="AN434" s="15" t="s">
        <v>1184</v>
      </c>
      <c r="AO434" s="15" t="s">
        <v>208</v>
      </c>
      <c r="AP434" s="15" t="str">
        <f>VLOOKUP(AO434,'[1]Conceptos por ambito'!B$11:C$3075,2,0)</f>
        <v>CONSTRUCCION Y SERVICIOS DE LA CONSTRUCCION</v>
      </c>
      <c r="AQ434" s="15">
        <v>54790</v>
      </c>
      <c r="AR434" s="15" t="s">
        <v>1199</v>
      </c>
      <c r="AS434" s="15" t="s">
        <v>1909</v>
      </c>
      <c r="AT434" s="19">
        <v>95900000</v>
      </c>
    </row>
    <row r="435" spans="1:46" s="11" customFormat="1" ht="15" x14ac:dyDescent="0.25">
      <c r="A435" s="16" t="s">
        <v>2048</v>
      </c>
      <c r="B435" s="17" t="s">
        <v>1137</v>
      </c>
      <c r="C435" s="15" t="s">
        <v>1138</v>
      </c>
      <c r="D435" s="15" t="s">
        <v>1139</v>
      </c>
      <c r="E435" s="14">
        <v>45</v>
      </c>
      <c r="F435" s="15" t="s">
        <v>85</v>
      </c>
      <c r="G435" s="15">
        <v>4501</v>
      </c>
      <c r="H435" s="15" t="s">
        <v>347</v>
      </c>
      <c r="I435" s="14">
        <v>2</v>
      </c>
      <c r="J435" s="15" t="s">
        <v>68</v>
      </c>
      <c r="K435" s="15">
        <v>4501</v>
      </c>
      <c r="L435" s="15" t="s">
        <v>1200</v>
      </c>
      <c r="M435" s="15">
        <v>60020023</v>
      </c>
      <c r="N435" s="15" t="s">
        <v>1143</v>
      </c>
      <c r="O435" s="15">
        <v>20</v>
      </c>
      <c r="P435" s="15">
        <v>20</v>
      </c>
      <c r="Q435" s="15" t="s">
        <v>1201</v>
      </c>
      <c r="R435" s="15" t="s">
        <v>1202</v>
      </c>
      <c r="S435" s="15">
        <v>450102600</v>
      </c>
      <c r="T435" s="15" t="s">
        <v>1202</v>
      </c>
      <c r="U435" s="15">
        <v>1</v>
      </c>
      <c r="V435" s="15" t="s">
        <v>914</v>
      </c>
      <c r="W435" s="13">
        <v>202500000042558</v>
      </c>
      <c r="X435" s="14" t="str">
        <f t="shared" si="7"/>
        <v>42558</v>
      </c>
      <c r="Y435" s="15" t="s">
        <v>1181</v>
      </c>
      <c r="Z435" s="15">
        <v>2026</v>
      </c>
      <c r="AA435" s="15">
        <v>2027</v>
      </c>
      <c r="AB435" s="15">
        <v>2</v>
      </c>
      <c r="AC435" s="15">
        <v>4</v>
      </c>
      <c r="AD435" s="15">
        <v>4501026</v>
      </c>
      <c r="AE435" s="15" t="s">
        <v>1191</v>
      </c>
      <c r="AF435" s="15">
        <v>450102600</v>
      </c>
      <c r="AG435" s="15" t="s">
        <v>1202</v>
      </c>
      <c r="AH435" s="15" t="s">
        <v>914</v>
      </c>
      <c r="AI435" s="15">
        <v>11</v>
      </c>
      <c r="AJ435" s="15" t="s">
        <v>1203</v>
      </c>
      <c r="AK435" s="15" t="s">
        <v>862</v>
      </c>
      <c r="AL435" s="15" t="s">
        <v>435</v>
      </c>
      <c r="AM435" s="13">
        <v>121000</v>
      </c>
      <c r="AN435" s="15" t="s">
        <v>725</v>
      </c>
      <c r="AO435" s="15" t="s">
        <v>60</v>
      </c>
      <c r="AP435" s="15" t="str">
        <f>VLOOKUP(AO435,'[1]Conceptos por ambito'!B$11:C$3075,2,0)</f>
        <v xml:space="preserve">SERVICIOS PRESTADOS A LAS EMPRESAS Y SERVICIOS DE PRODUCCION </v>
      </c>
      <c r="AQ435" s="15">
        <v>97990</v>
      </c>
      <c r="AR435" s="15" t="s">
        <v>1470</v>
      </c>
      <c r="AS435" s="15" t="s">
        <v>1910</v>
      </c>
      <c r="AT435" s="19">
        <v>11000000</v>
      </c>
    </row>
    <row r="436" spans="1:46" s="11" customFormat="1" ht="15" x14ac:dyDescent="0.25">
      <c r="A436" s="16" t="s">
        <v>2048</v>
      </c>
      <c r="B436" s="17" t="s">
        <v>1137</v>
      </c>
      <c r="C436" s="15" t="s">
        <v>1138</v>
      </c>
      <c r="D436" s="15" t="s">
        <v>1139</v>
      </c>
      <c r="E436" s="14">
        <v>45</v>
      </c>
      <c r="F436" s="15" t="s">
        <v>85</v>
      </c>
      <c r="G436" s="15">
        <v>4501</v>
      </c>
      <c r="H436" s="15" t="s">
        <v>347</v>
      </c>
      <c r="I436" s="14">
        <v>2</v>
      </c>
      <c r="J436" s="15" t="s">
        <v>68</v>
      </c>
      <c r="K436" s="15">
        <v>4501</v>
      </c>
      <c r="L436" s="15" t="s">
        <v>1200</v>
      </c>
      <c r="M436" s="15">
        <v>60020023</v>
      </c>
      <c r="N436" s="15" t="s">
        <v>1143</v>
      </c>
      <c r="O436" s="15">
        <v>20</v>
      </c>
      <c r="P436" s="15">
        <v>20</v>
      </c>
      <c r="Q436" s="15" t="s">
        <v>1201</v>
      </c>
      <c r="R436" s="15" t="s">
        <v>1202</v>
      </c>
      <c r="S436" s="15">
        <v>450102600</v>
      </c>
      <c r="T436" s="15" t="s">
        <v>1202</v>
      </c>
      <c r="U436" s="15">
        <v>1</v>
      </c>
      <c r="V436" s="15" t="s">
        <v>914</v>
      </c>
      <c r="W436" s="13">
        <v>202500000042558</v>
      </c>
      <c r="X436" s="14" t="str">
        <f t="shared" si="7"/>
        <v>42558</v>
      </c>
      <c r="Y436" s="15" t="s">
        <v>1181</v>
      </c>
      <c r="Z436" s="15">
        <v>2026</v>
      </c>
      <c r="AA436" s="15">
        <v>2027</v>
      </c>
      <c r="AB436" s="15">
        <v>2</v>
      </c>
      <c r="AC436" s="15">
        <v>4</v>
      </c>
      <c r="AD436" s="15">
        <v>4501026</v>
      </c>
      <c r="AE436" s="15" t="s">
        <v>1191</v>
      </c>
      <c r="AF436" s="15">
        <v>450102600</v>
      </c>
      <c r="AG436" s="15" t="s">
        <v>1202</v>
      </c>
      <c r="AH436" s="15" t="s">
        <v>914</v>
      </c>
      <c r="AI436" s="15">
        <v>12</v>
      </c>
      <c r="AJ436" s="15" t="s">
        <v>1204</v>
      </c>
      <c r="AK436" s="15" t="s">
        <v>859</v>
      </c>
      <c r="AL436" s="15" t="s">
        <v>435</v>
      </c>
      <c r="AM436" s="13">
        <v>121000</v>
      </c>
      <c r="AN436" s="15" t="s">
        <v>725</v>
      </c>
      <c r="AO436" s="15" t="s">
        <v>60</v>
      </c>
      <c r="AP436" s="15" t="str">
        <f>VLOOKUP(AO436,'[1]Conceptos por ambito'!B$11:C$3075,2,0)</f>
        <v xml:space="preserve">SERVICIOS PRESTADOS A LAS EMPRESAS Y SERVICIOS DE PRODUCCION </v>
      </c>
      <c r="AQ436" s="15">
        <v>97990</v>
      </c>
      <c r="AR436" s="15" t="s">
        <v>1470</v>
      </c>
      <c r="AS436" s="15" t="s">
        <v>1911</v>
      </c>
      <c r="AT436" s="19">
        <v>11000000</v>
      </c>
    </row>
    <row r="437" spans="1:46" s="11" customFormat="1" ht="15" x14ac:dyDescent="0.25">
      <c r="A437" s="16" t="s">
        <v>2052</v>
      </c>
      <c r="B437" s="17" t="s">
        <v>1137</v>
      </c>
      <c r="C437" s="15" t="s">
        <v>1138</v>
      </c>
      <c r="D437" s="15" t="s">
        <v>1139</v>
      </c>
      <c r="E437" s="14">
        <v>45</v>
      </c>
      <c r="F437" s="15" t="s">
        <v>85</v>
      </c>
      <c r="G437" s="15">
        <v>4502</v>
      </c>
      <c r="H437" s="15" t="s">
        <v>357</v>
      </c>
      <c r="I437" s="14">
        <v>2</v>
      </c>
      <c r="J437" s="15" t="s">
        <v>68</v>
      </c>
      <c r="K437" s="15">
        <v>4502</v>
      </c>
      <c r="L437" s="15" t="s">
        <v>1150</v>
      </c>
      <c r="M437" s="15">
        <v>60020023</v>
      </c>
      <c r="N437" s="15" t="s">
        <v>1143</v>
      </c>
      <c r="O437" s="15">
        <v>20</v>
      </c>
      <c r="P437" s="15">
        <v>20</v>
      </c>
      <c r="Q437" s="15" t="s">
        <v>1205</v>
      </c>
      <c r="R437" s="15" t="s">
        <v>1206</v>
      </c>
      <c r="S437" s="15">
        <v>450203800</v>
      </c>
      <c r="T437" s="15" t="s">
        <v>1206</v>
      </c>
      <c r="U437" s="15">
        <v>20</v>
      </c>
      <c r="V437" s="15">
        <v>5</v>
      </c>
      <c r="W437" s="13">
        <v>202500000042597</v>
      </c>
      <c r="X437" s="14" t="str">
        <f t="shared" si="7"/>
        <v>42597</v>
      </c>
      <c r="Y437" s="15" t="s">
        <v>1207</v>
      </c>
      <c r="Z437" s="15">
        <v>2026</v>
      </c>
      <c r="AA437" s="15">
        <v>2027</v>
      </c>
      <c r="AB437" s="15">
        <v>2</v>
      </c>
      <c r="AC437" s="15">
        <v>2</v>
      </c>
      <c r="AD437" s="15">
        <v>4502038</v>
      </c>
      <c r="AE437" s="15" t="s">
        <v>1208</v>
      </c>
      <c r="AF437" s="15">
        <v>450203800</v>
      </c>
      <c r="AG437" s="15" t="s">
        <v>1206</v>
      </c>
      <c r="AH437" s="15">
        <v>5</v>
      </c>
      <c r="AI437" s="18" t="s">
        <v>321</v>
      </c>
      <c r="AJ437" s="15" t="s">
        <v>1209</v>
      </c>
      <c r="AK437" s="15" t="s">
        <v>59</v>
      </c>
      <c r="AL437" s="15" t="s">
        <v>435</v>
      </c>
      <c r="AM437" s="13">
        <v>123224</v>
      </c>
      <c r="AN437" s="15" t="s">
        <v>1210</v>
      </c>
      <c r="AO437" s="15" t="s">
        <v>60</v>
      </c>
      <c r="AP437" s="15" t="str">
        <f>VLOOKUP(AO437,'[1]Conceptos por ambito'!B$11:C$3075,2,0)</f>
        <v xml:space="preserve">SERVICIOS PRESTADOS A LAS EMPRESAS Y SERVICIOS DE PRODUCCION </v>
      </c>
      <c r="AQ437" s="15">
        <v>97990</v>
      </c>
      <c r="AR437" s="15" t="s">
        <v>1470</v>
      </c>
      <c r="AS437" s="15" t="s">
        <v>1912</v>
      </c>
      <c r="AT437" s="19">
        <v>25000000</v>
      </c>
    </row>
    <row r="438" spans="1:46" s="11" customFormat="1" ht="15" x14ac:dyDescent="0.25">
      <c r="A438" s="16" t="s">
        <v>2048</v>
      </c>
      <c r="B438" s="17" t="s">
        <v>1137</v>
      </c>
      <c r="C438" s="15" t="s">
        <v>1138</v>
      </c>
      <c r="D438" s="15" t="s">
        <v>1139</v>
      </c>
      <c r="E438" s="14">
        <v>45</v>
      </c>
      <c r="F438" s="15" t="s">
        <v>85</v>
      </c>
      <c r="G438" s="15">
        <v>4502</v>
      </c>
      <c r="H438" s="15" t="s">
        <v>357</v>
      </c>
      <c r="I438" s="14">
        <v>2</v>
      </c>
      <c r="J438" s="15" t="s">
        <v>68</v>
      </c>
      <c r="K438" s="15">
        <v>4502</v>
      </c>
      <c r="L438" s="15" t="s">
        <v>1150</v>
      </c>
      <c r="M438" s="15">
        <v>60020023</v>
      </c>
      <c r="N438" s="15" t="s">
        <v>1143</v>
      </c>
      <c r="O438" s="15">
        <v>20</v>
      </c>
      <c r="P438" s="15">
        <v>20</v>
      </c>
      <c r="Q438" s="15" t="s">
        <v>1205</v>
      </c>
      <c r="R438" s="15" t="s">
        <v>1206</v>
      </c>
      <c r="S438" s="15">
        <v>450203800</v>
      </c>
      <c r="T438" s="15" t="s">
        <v>1206</v>
      </c>
      <c r="U438" s="15">
        <v>20</v>
      </c>
      <c r="V438" s="15">
        <v>5</v>
      </c>
      <c r="W438" s="13">
        <v>202500000042597</v>
      </c>
      <c r="X438" s="14" t="str">
        <f t="shared" si="7"/>
        <v>42597</v>
      </c>
      <c r="Y438" s="15" t="s">
        <v>1207</v>
      </c>
      <c r="Z438" s="15">
        <v>2026</v>
      </c>
      <c r="AA438" s="15">
        <v>2027</v>
      </c>
      <c r="AB438" s="15">
        <v>2</v>
      </c>
      <c r="AC438" s="15">
        <v>2</v>
      </c>
      <c r="AD438" s="15">
        <v>4502038</v>
      </c>
      <c r="AE438" s="15" t="s">
        <v>1208</v>
      </c>
      <c r="AF438" s="15">
        <v>450203800</v>
      </c>
      <c r="AG438" s="15" t="s">
        <v>1206</v>
      </c>
      <c r="AH438" s="15">
        <v>5</v>
      </c>
      <c r="AI438" s="18" t="s">
        <v>324</v>
      </c>
      <c r="AJ438" s="15" t="s">
        <v>1209</v>
      </c>
      <c r="AK438" s="15" t="s">
        <v>59</v>
      </c>
      <c r="AL438" s="15" t="s">
        <v>435</v>
      </c>
      <c r="AM438" s="13">
        <v>121000</v>
      </c>
      <c r="AN438" s="15" t="s">
        <v>725</v>
      </c>
      <c r="AO438" s="15" t="s">
        <v>60</v>
      </c>
      <c r="AP438" s="15" t="str">
        <f>VLOOKUP(AO438,'[1]Conceptos por ambito'!B$11:C$3075,2,0)</f>
        <v xml:space="preserve">SERVICIOS PRESTADOS A LAS EMPRESAS Y SERVICIOS DE PRODUCCION </v>
      </c>
      <c r="AQ438" s="15">
        <v>85999</v>
      </c>
      <c r="AR438" s="15" t="s">
        <v>1477</v>
      </c>
      <c r="AS438" s="15" t="s">
        <v>1913</v>
      </c>
      <c r="AT438" s="19">
        <v>11000000</v>
      </c>
    </row>
    <row r="439" spans="1:46" s="11" customFormat="1" ht="15" x14ac:dyDescent="0.25">
      <c r="A439" s="16" t="s">
        <v>2048</v>
      </c>
      <c r="B439" s="17" t="s">
        <v>1137</v>
      </c>
      <c r="C439" s="15" t="s">
        <v>1138</v>
      </c>
      <c r="D439" s="15" t="s">
        <v>1139</v>
      </c>
      <c r="E439" s="14">
        <v>45</v>
      </c>
      <c r="F439" s="15" t="s">
        <v>85</v>
      </c>
      <c r="G439" s="15">
        <v>4502</v>
      </c>
      <c r="H439" s="15" t="s">
        <v>357</v>
      </c>
      <c r="I439" s="14">
        <v>2</v>
      </c>
      <c r="J439" s="15" t="s">
        <v>68</v>
      </c>
      <c r="K439" s="15">
        <v>4502</v>
      </c>
      <c r="L439" s="15" t="s">
        <v>1150</v>
      </c>
      <c r="M439" s="15">
        <v>60020023</v>
      </c>
      <c r="N439" s="15" t="s">
        <v>1143</v>
      </c>
      <c r="O439" s="15">
        <v>20</v>
      </c>
      <c r="P439" s="15">
        <v>20</v>
      </c>
      <c r="Q439" s="15" t="s">
        <v>1205</v>
      </c>
      <c r="R439" s="15" t="s">
        <v>1206</v>
      </c>
      <c r="S439" s="15">
        <v>450203800</v>
      </c>
      <c r="T439" s="15" t="s">
        <v>1206</v>
      </c>
      <c r="U439" s="15">
        <v>20</v>
      </c>
      <c r="V439" s="15">
        <v>5</v>
      </c>
      <c r="W439" s="13">
        <v>202500000042597</v>
      </c>
      <c r="X439" s="14" t="str">
        <f t="shared" si="7"/>
        <v>42597</v>
      </c>
      <c r="Y439" s="15" t="s">
        <v>1207</v>
      </c>
      <c r="Z439" s="15">
        <v>2026</v>
      </c>
      <c r="AA439" s="15">
        <v>2027</v>
      </c>
      <c r="AB439" s="15">
        <v>2</v>
      </c>
      <c r="AC439" s="15">
        <v>2</v>
      </c>
      <c r="AD439" s="15">
        <v>4502038</v>
      </c>
      <c r="AE439" s="15" t="s">
        <v>1208</v>
      </c>
      <c r="AF439" s="15">
        <v>450203800</v>
      </c>
      <c r="AG439" s="15" t="s">
        <v>1206</v>
      </c>
      <c r="AH439" s="15">
        <v>5</v>
      </c>
      <c r="AI439" s="18" t="s">
        <v>394</v>
      </c>
      <c r="AJ439" s="15" t="s">
        <v>1211</v>
      </c>
      <c r="AK439" s="15" t="s">
        <v>59</v>
      </c>
      <c r="AL439" s="15" t="s">
        <v>435</v>
      </c>
      <c r="AM439" s="13">
        <v>121000</v>
      </c>
      <c r="AN439" s="15" t="s">
        <v>725</v>
      </c>
      <c r="AO439" s="15" t="s">
        <v>60</v>
      </c>
      <c r="AP439" s="15" t="str">
        <f>VLOOKUP(AO439,'[1]Conceptos por ambito'!B$11:C$3075,2,0)</f>
        <v xml:space="preserve">SERVICIOS PRESTADOS A LAS EMPRESAS Y SERVICIOS DE PRODUCCION </v>
      </c>
      <c r="AQ439" s="15">
        <v>97990</v>
      </c>
      <c r="AR439" s="15" t="s">
        <v>1470</v>
      </c>
      <c r="AS439" s="15" t="s">
        <v>1914</v>
      </c>
      <c r="AT439" s="19">
        <v>84000000</v>
      </c>
    </row>
    <row r="440" spans="1:46" s="11" customFormat="1" ht="15" x14ac:dyDescent="0.25">
      <c r="A440" s="16" t="s">
        <v>2052</v>
      </c>
      <c r="B440" s="17" t="s">
        <v>1137</v>
      </c>
      <c r="C440" s="15" t="s">
        <v>1138</v>
      </c>
      <c r="D440" s="15" t="s">
        <v>1139</v>
      </c>
      <c r="E440" s="14">
        <v>45</v>
      </c>
      <c r="F440" s="15" t="s">
        <v>85</v>
      </c>
      <c r="G440" s="15">
        <v>4502</v>
      </c>
      <c r="H440" s="15" t="s">
        <v>357</v>
      </c>
      <c r="I440" s="14">
        <v>2</v>
      </c>
      <c r="J440" s="15" t="s">
        <v>68</v>
      </c>
      <c r="K440" s="15">
        <v>4502</v>
      </c>
      <c r="L440" s="15" t="s">
        <v>1150</v>
      </c>
      <c r="M440" s="15">
        <v>60020023</v>
      </c>
      <c r="N440" s="15" t="s">
        <v>1143</v>
      </c>
      <c r="O440" s="15">
        <v>20</v>
      </c>
      <c r="P440" s="15">
        <v>20</v>
      </c>
      <c r="Q440" s="15" t="s">
        <v>1205</v>
      </c>
      <c r="R440" s="15" t="s">
        <v>1206</v>
      </c>
      <c r="S440" s="15">
        <v>450203800</v>
      </c>
      <c r="T440" s="15" t="s">
        <v>1206</v>
      </c>
      <c r="U440" s="15">
        <v>20</v>
      </c>
      <c r="V440" s="15">
        <v>5</v>
      </c>
      <c r="W440" s="13">
        <v>202500000042597</v>
      </c>
      <c r="X440" s="14" t="str">
        <f t="shared" si="7"/>
        <v>42597</v>
      </c>
      <c r="Y440" s="15" t="s">
        <v>1207</v>
      </c>
      <c r="Z440" s="15">
        <v>2026</v>
      </c>
      <c r="AA440" s="15">
        <v>2027</v>
      </c>
      <c r="AB440" s="15">
        <v>2</v>
      </c>
      <c r="AC440" s="15">
        <v>2</v>
      </c>
      <c r="AD440" s="15">
        <v>4502038</v>
      </c>
      <c r="AE440" s="15" t="s">
        <v>1208</v>
      </c>
      <c r="AF440" s="15">
        <v>450203800</v>
      </c>
      <c r="AG440" s="15" t="s">
        <v>1206</v>
      </c>
      <c r="AH440" s="15">
        <v>5</v>
      </c>
      <c r="AI440" s="18" t="s">
        <v>396</v>
      </c>
      <c r="AJ440" s="15" t="s">
        <v>1212</v>
      </c>
      <c r="AK440" s="15" t="s">
        <v>59</v>
      </c>
      <c r="AL440" s="15" t="s">
        <v>435</v>
      </c>
      <c r="AM440" s="13">
        <v>123224</v>
      </c>
      <c r="AN440" s="15" t="s">
        <v>1210</v>
      </c>
      <c r="AO440" s="15" t="s">
        <v>60</v>
      </c>
      <c r="AP440" s="15" t="str">
        <f>VLOOKUP(AO440,'[1]Conceptos por ambito'!B$11:C$3075,2,0)</f>
        <v xml:space="preserve">SERVICIOS PRESTADOS A LAS EMPRESAS Y SERVICIOS DE PRODUCCION </v>
      </c>
      <c r="AQ440" s="15">
        <v>97990</v>
      </c>
      <c r="AR440" s="15" t="s">
        <v>1470</v>
      </c>
      <c r="AS440" s="15" t="s">
        <v>1915</v>
      </c>
      <c r="AT440" s="19">
        <v>24500000</v>
      </c>
    </row>
    <row r="441" spans="1:46" s="12" customFormat="1" ht="15" x14ac:dyDescent="0.25">
      <c r="A441" s="16" t="s">
        <v>2052</v>
      </c>
      <c r="B441" s="17" t="s">
        <v>1137</v>
      </c>
      <c r="C441" s="15" t="s">
        <v>1138</v>
      </c>
      <c r="D441" s="15" t="s">
        <v>1139</v>
      </c>
      <c r="E441" s="14">
        <v>45</v>
      </c>
      <c r="F441" s="15" t="s">
        <v>85</v>
      </c>
      <c r="G441" s="15">
        <v>4502</v>
      </c>
      <c r="H441" s="15" t="s">
        <v>357</v>
      </c>
      <c r="I441" s="14">
        <v>2</v>
      </c>
      <c r="J441" s="15" t="s">
        <v>68</v>
      </c>
      <c r="K441" s="15">
        <v>4502</v>
      </c>
      <c r="L441" s="15" t="s">
        <v>1150</v>
      </c>
      <c r="M441" s="15">
        <v>60020023</v>
      </c>
      <c r="N441" s="15" t="s">
        <v>1143</v>
      </c>
      <c r="O441" s="15">
        <v>20</v>
      </c>
      <c r="P441" s="15">
        <v>20</v>
      </c>
      <c r="Q441" s="15" t="s">
        <v>1205</v>
      </c>
      <c r="R441" s="15" t="s">
        <v>1206</v>
      </c>
      <c r="S441" s="15">
        <v>450203800</v>
      </c>
      <c r="T441" s="15" t="s">
        <v>1206</v>
      </c>
      <c r="U441" s="15">
        <v>20</v>
      </c>
      <c r="V441" s="15">
        <v>5</v>
      </c>
      <c r="W441" s="13">
        <v>202500000042597</v>
      </c>
      <c r="X441" s="14" t="str">
        <f t="shared" si="7"/>
        <v>42597</v>
      </c>
      <c r="Y441" s="15" t="s">
        <v>1207</v>
      </c>
      <c r="Z441" s="15">
        <v>2026</v>
      </c>
      <c r="AA441" s="15">
        <v>2027</v>
      </c>
      <c r="AB441" s="15">
        <v>2</v>
      </c>
      <c r="AC441" s="15">
        <v>2</v>
      </c>
      <c r="AD441" s="15">
        <v>4502038</v>
      </c>
      <c r="AE441" s="15" t="s">
        <v>1208</v>
      </c>
      <c r="AF441" s="15">
        <v>450203800</v>
      </c>
      <c r="AG441" s="15" t="s">
        <v>1206</v>
      </c>
      <c r="AH441" s="15">
        <v>5</v>
      </c>
      <c r="AI441" s="18" t="s">
        <v>398</v>
      </c>
      <c r="AJ441" s="15" t="s">
        <v>1486</v>
      </c>
      <c r="AK441" s="15" t="s">
        <v>59</v>
      </c>
      <c r="AL441" s="15" t="s">
        <v>435</v>
      </c>
      <c r="AM441" s="13">
        <v>123224</v>
      </c>
      <c r="AN441" s="15" t="s">
        <v>1210</v>
      </c>
      <c r="AO441" s="15" t="s">
        <v>1463</v>
      </c>
      <c r="AP441" s="15" t="str">
        <f>VLOOKUP(AO441,'[1]Conceptos por ambito'!B$11:C$3075,2,0)</f>
        <v>ADMINISTRACION, FUNCIONAMIENTO E INFRAESTRUCTURA DEL REGISTRO NACIONAL DE MEDIDAS CORRECTIVAS</v>
      </c>
      <c r="AQ441" s="25">
        <v>91290</v>
      </c>
      <c r="AR441" s="15" t="s">
        <v>1489</v>
      </c>
      <c r="AS441" s="15" t="s">
        <v>1916</v>
      </c>
      <c r="AT441" s="19">
        <v>15000000</v>
      </c>
    </row>
    <row r="442" spans="1:46" s="12" customFormat="1" ht="15" x14ac:dyDescent="0.25">
      <c r="A442" s="16" t="s">
        <v>2052</v>
      </c>
      <c r="B442" s="17" t="s">
        <v>1137</v>
      </c>
      <c r="C442" s="15" t="s">
        <v>1138</v>
      </c>
      <c r="D442" s="15" t="s">
        <v>1139</v>
      </c>
      <c r="E442" s="14">
        <v>45</v>
      </c>
      <c r="F442" s="15" t="s">
        <v>85</v>
      </c>
      <c r="G442" s="15">
        <v>4502</v>
      </c>
      <c r="H442" s="15" t="s">
        <v>357</v>
      </c>
      <c r="I442" s="14">
        <v>2</v>
      </c>
      <c r="J442" s="15" t="s">
        <v>68</v>
      </c>
      <c r="K442" s="15">
        <v>4502</v>
      </c>
      <c r="L442" s="15" t="s">
        <v>1150</v>
      </c>
      <c r="M442" s="15">
        <v>60020023</v>
      </c>
      <c r="N442" s="15" t="s">
        <v>1143</v>
      </c>
      <c r="O442" s="15">
        <v>20</v>
      </c>
      <c r="P442" s="15">
        <v>20</v>
      </c>
      <c r="Q442" s="15" t="s">
        <v>1205</v>
      </c>
      <c r="R442" s="15" t="s">
        <v>1206</v>
      </c>
      <c r="S442" s="15">
        <v>450203800</v>
      </c>
      <c r="T442" s="15" t="s">
        <v>1206</v>
      </c>
      <c r="U442" s="15">
        <v>20</v>
      </c>
      <c r="V442" s="15">
        <v>5</v>
      </c>
      <c r="W442" s="13">
        <v>202500000042597</v>
      </c>
      <c r="X442" s="14" t="str">
        <f t="shared" ref="X442" si="8">MID(W442,11,5)</f>
        <v>42597</v>
      </c>
      <c r="Y442" s="15" t="s">
        <v>1207</v>
      </c>
      <c r="Z442" s="15">
        <v>2026</v>
      </c>
      <c r="AA442" s="15">
        <v>2027</v>
      </c>
      <c r="AB442" s="15">
        <v>2</v>
      </c>
      <c r="AC442" s="15">
        <v>2</v>
      </c>
      <c r="AD442" s="15">
        <v>4502038</v>
      </c>
      <c r="AE442" s="15" t="s">
        <v>1208</v>
      </c>
      <c r="AF442" s="15">
        <v>450203800</v>
      </c>
      <c r="AG442" s="15" t="s">
        <v>1206</v>
      </c>
      <c r="AH442" s="15">
        <v>5</v>
      </c>
      <c r="AI442" s="18" t="s">
        <v>410</v>
      </c>
      <c r="AJ442" s="15" t="s">
        <v>1487</v>
      </c>
      <c r="AK442" s="15" t="s">
        <v>59</v>
      </c>
      <c r="AL442" s="15" t="s">
        <v>435</v>
      </c>
      <c r="AM442" s="13">
        <v>123224</v>
      </c>
      <c r="AN442" s="15" t="s">
        <v>1210</v>
      </c>
      <c r="AO442" s="15" t="s">
        <v>1488</v>
      </c>
      <c r="AP442" s="15" t="str">
        <f>VLOOKUP(AO442,'[1]Conceptos por ambito'!B$11:C$3075,2,0)</f>
        <v>SERVICIO DE POLICIA EN MODALIDAD DE VIGILANCIA</v>
      </c>
      <c r="AQ442" s="25">
        <v>91290</v>
      </c>
      <c r="AR442" s="15" t="s">
        <v>1489</v>
      </c>
      <c r="AS442" s="15" t="s">
        <v>1917</v>
      </c>
      <c r="AT442" s="19">
        <v>15000000</v>
      </c>
    </row>
    <row r="443" spans="1:46" s="11" customFormat="1" ht="15" x14ac:dyDescent="0.25">
      <c r="A443" s="16" t="s">
        <v>2052</v>
      </c>
      <c r="B443" s="17" t="s">
        <v>1137</v>
      </c>
      <c r="C443" s="15" t="s">
        <v>1138</v>
      </c>
      <c r="D443" s="15" t="s">
        <v>1139</v>
      </c>
      <c r="E443" s="14">
        <v>45</v>
      </c>
      <c r="F443" s="15" t="s">
        <v>85</v>
      </c>
      <c r="G443" s="15">
        <v>4502</v>
      </c>
      <c r="H443" s="15" t="s">
        <v>357</v>
      </c>
      <c r="I443" s="14">
        <v>2</v>
      </c>
      <c r="J443" s="15" t="s">
        <v>68</v>
      </c>
      <c r="K443" s="15">
        <v>4502</v>
      </c>
      <c r="L443" s="15" t="s">
        <v>1150</v>
      </c>
      <c r="M443" s="15">
        <v>60020023</v>
      </c>
      <c r="N443" s="15" t="s">
        <v>1143</v>
      </c>
      <c r="O443" s="15">
        <v>20</v>
      </c>
      <c r="P443" s="15">
        <v>20</v>
      </c>
      <c r="Q443" s="15" t="s">
        <v>1205</v>
      </c>
      <c r="R443" s="15" t="s">
        <v>1206</v>
      </c>
      <c r="S443" s="15">
        <v>450203800</v>
      </c>
      <c r="T443" s="15" t="s">
        <v>1206</v>
      </c>
      <c r="U443" s="15">
        <v>20</v>
      </c>
      <c r="V443" s="15">
        <v>5</v>
      </c>
      <c r="W443" s="13">
        <v>202500000042597</v>
      </c>
      <c r="X443" s="14" t="str">
        <f t="shared" si="7"/>
        <v>42597</v>
      </c>
      <c r="Y443" s="15" t="s">
        <v>1207</v>
      </c>
      <c r="Z443" s="15">
        <v>2026</v>
      </c>
      <c r="AA443" s="15">
        <v>2027</v>
      </c>
      <c r="AB443" s="15">
        <v>2</v>
      </c>
      <c r="AC443" s="15">
        <v>2</v>
      </c>
      <c r="AD443" s="15">
        <v>4502038</v>
      </c>
      <c r="AE443" s="15" t="s">
        <v>1208</v>
      </c>
      <c r="AF443" s="15">
        <v>450203800</v>
      </c>
      <c r="AG443" s="15" t="s">
        <v>1206</v>
      </c>
      <c r="AH443" s="15">
        <v>5</v>
      </c>
      <c r="AI443" s="18" t="s">
        <v>412</v>
      </c>
      <c r="AJ443" s="15" t="s">
        <v>1213</v>
      </c>
      <c r="AK443" s="15" t="s">
        <v>59</v>
      </c>
      <c r="AL443" s="15" t="s">
        <v>435</v>
      </c>
      <c r="AM443" s="13">
        <v>123224</v>
      </c>
      <c r="AN443" s="15" t="s">
        <v>1210</v>
      </c>
      <c r="AO443" s="15" t="s">
        <v>60</v>
      </c>
      <c r="AP443" s="15" t="str">
        <f>VLOOKUP(AO443,'[1]Conceptos por ambito'!B$11:C$3075,2,0)</f>
        <v xml:space="preserve">SERVICIOS PRESTADOS A LAS EMPRESAS Y SERVICIOS DE PRODUCCION </v>
      </c>
      <c r="AQ443" s="15">
        <v>85999</v>
      </c>
      <c r="AR443" s="15" t="s">
        <v>1477</v>
      </c>
      <c r="AS443" s="15" t="s">
        <v>1918</v>
      </c>
      <c r="AT443" s="19">
        <v>15000000</v>
      </c>
    </row>
    <row r="444" spans="1:46" s="11" customFormat="1" ht="15" x14ac:dyDescent="0.25">
      <c r="A444" s="16" t="s">
        <v>2052</v>
      </c>
      <c r="B444" s="17" t="s">
        <v>1137</v>
      </c>
      <c r="C444" s="15" t="s">
        <v>1138</v>
      </c>
      <c r="D444" s="15" t="s">
        <v>1139</v>
      </c>
      <c r="E444" s="14">
        <v>45</v>
      </c>
      <c r="F444" s="15" t="s">
        <v>85</v>
      </c>
      <c r="G444" s="15">
        <v>4502</v>
      </c>
      <c r="H444" s="15" t="s">
        <v>357</v>
      </c>
      <c r="I444" s="14">
        <v>2</v>
      </c>
      <c r="J444" s="15" t="s">
        <v>68</v>
      </c>
      <c r="K444" s="15">
        <v>4502</v>
      </c>
      <c r="L444" s="15" t="s">
        <v>1150</v>
      </c>
      <c r="M444" s="15">
        <v>60020023</v>
      </c>
      <c r="N444" s="15" t="s">
        <v>1143</v>
      </c>
      <c r="O444" s="15">
        <v>20</v>
      </c>
      <c r="P444" s="15">
        <v>20</v>
      </c>
      <c r="Q444" s="15" t="s">
        <v>1205</v>
      </c>
      <c r="R444" s="15" t="s">
        <v>1206</v>
      </c>
      <c r="S444" s="15">
        <v>450203800</v>
      </c>
      <c r="T444" s="15" t="s">
        <v>1206</v>
      </c>
      <c r="U444" s="15">
        <v>20</v>
      </c>
      <c r="V444" s="15">
        <v>5</v>
      </c>
      <c r="W444" s="13">
        <v>202500000042597</v>
      </c>
      <c r="X444" s="14" t="str">
        <f t="shared" si="7"/>
        <v>42597</v>
      </c>
      <c r="Y444" s="15" t="s">
        <v>1207</v>
      </c>
      <c r="Z444" s="15">
        <v>2026</v>
      </c>
      <c r="AA444" s="15">
        <v>2027</v>
      </c>
      <c r="AB444" s="15">
        <v>2</v>
      </c>
      <c r="AC444" s="15">
        <v>2</v>
      </c>
      <c r="AD444" s="15">
        <v>4502038</v>
      </c>
      <c r="AE444" s="15" t="s">
        <v>1208</v>
      </c>
      <c r="AF444" s="15">
        <v>450203800</v>
      </c>
      <c r="AG444" s="15" t="s">
        <v>1206</v>
      </c>
      <c r="AH444" s="15">
        <v>5</v>
      </c>
      <c r="AI444" s="18" t="s">
        <v>414</v>
      </c>
      <c r="AJ444" s="15" t="s">
        <v>1214</v>
      </c>
      <c r="AK444" s="15" t="s">
        <v>59</v>
      </c>
      <c r="AL444" s="15" t="s">
        <v>435</v>
      </c>
      <c r="AM444" s="13">
        <v>123224</v>
      </c>
      <c r="AN444" s="15" t="s">
        <v>1210</v>
      </c>
      <c r="AO444" s="15" t="s">
        <v>60</v>
      </c>
      <c r="AP444" s="15" t="str">
        <f>VLOOKUP(AO444,'[1]Conceptos por ambito'!B$11:C$3075,2,0)</f>
        <v xml:space="preserve">SERVICIOS PRESTADOS A LAS EMPRESAS Y SERVICIOS DE PRODUCCION </v>
      </c>
      <c r="AQ444" s="15">
        <v>97990</v>
      </c>
      <c r="AR444" s="15" t="s">
        <v>1470</v>
      </c>
      <c r="AS444" s="15" t="s">
        <v>1919</v>
      </c>
      <c r="AT444" s="19">
        <v>5500000</v>
      </c>
    </row>
    <row r="445" spans="1:46" s="11" customFormat="1" ht="15" x14ac:dyDescent="0.25">
      <c r="A445" s="16" t="s">
        <v>2048</v>
      </c>
      <c r="B445" s="17" t="s">
        <v>1137</v>
      </c>
      <c r="C445" s="15" t="s">
        <v>1138</v>
      </c>
      <c r="D445" s="15" t="s">
        <v>1139</v>
      </c>
      <c r="E445" s="14">
        <v>45</v>
      </c>
      <c r="F445" s="15" t="s">
        <v>85</v>
      </c>
      <c r="G445" s="15">
        <v>4502</v>
      </c>
      <c r="H445" s="15" t="s">
        <v>357</v>
      </c>
      <c r="I445" s="14">
        <v>2</v>
      </c>
      <c r="J445" s="15" t="s">
        <v>68</v>
      </c>
      <c r="K445" s="15">
        <v>4502</v>
      </c>
      <c r="L445" s="15" t="s">
        <v>1150</v>
      </c>
      <c r="M445" s="15">
        <v>60020023</v>
      </c>
      <c r="N445" s="15" t="s">
        <v>1143</v>
      </c>
      <c r="O445" s="15">
        <v>20</v>
      </c>
      <c r="P445" s="15">
        <v>20</v>
      </c>
      <c r="Q445" s="15" t="s">
        <v>1205</v>
      </c>
      <c r="R445" s="15" t="s">
        <v>1206</v>
      </c>
      <c r="S445" s="15">
        <v>450203800</v>
      </c>
      <c r="T445" s="15" t="s">
        <v>1206</v>
      </c>
      <c r="U445" s="15">
        <v>20</v>
      </c>
      <c r="V445" s="15">
        <v>5</v>
      </c>
      <c r="W445" s="13">
        <v>202500000042597</v>
      </c>
      <c r="X445" s="14" t="str">
        <f t="shared" si="7"/>
        <v>42597</v>
      </c>
      <c r="Y445" s="15" t="s">
        <v>1207</v>
      </c>
      <c r="Z445" s="15">
        <v>2026</v>
      </c>
      <c r="AA445" s="15">
        <v>2027</v>
      </c>
      <c r="AB445" s="15">
        <v>2</v>
      </c>
      <c r="AC445" s="15">
        <v>2</v>
      </c>
      <c r="AD445" s="15">
        <v>4502038</v>
      </c>
      <c r="AE445" s="15" t="s">
        <v>1208</v>
      </c>
      <c r="AF445" s="15">
        <v>450203800</v>
      </c>
      <c r="AG445" s="15" t="s">
        <v>1206</v>
      </c>
      <c r="AH445" s="15">
        <v>5</v>
      </c>
      <c r="AI445" s="18" t="s">
        <v>414</v>
      </c>
      <c r="AJ445" s="15" t="s">
        <v>1215</v>
      </c>
      <c r="AK445" s="15" t="s">
        <v>112</v>
      </c>
      <c r="AL445" s="15" t="s">
        <v>435</v>
      </c>
      <c r="AM445" s="13">
        <v>121000</v>
      </c>
      <c r="AN445" s="15" t="s">
        <v>725</v>
      </c>
      <c r="AO445" s="15" t="s">
        <v>60</v>
      </c>
      <c r="AP445" s="15" t="str">
        <f>VLOOKUP(AO445,'[1]Conceptos por ambito'!B$11:C$3075,2,0)</f>
        <v xml:space="preserve">SERVICIOS PRESTADOS A LAS EMPRESAS Y SERVICIOS DE PRODUCCION </v>
      </c>
      <c r="AQ445" s="15">
        <v>93302</v>
      </c>
      <c r="AR445" s="15" t="s">
        <v>1484</v>
      </c>
      <c r="AS445" s="15" t="s">
        <v>1920</v>
      </c>
      <c r="AT445" s="19">
        <v>48000000</v>
      </c>
    </row>
    <row r="446" spans="1:46" s="11" customFormat="1" ht="15" x14ac:dyDescent="0.25">
      <c r="A446" s="16" t="s">
        <v>2048</v>
      </c>
      <c r="B446" s="17" t="s">
        <v>1137</v>
      </c>
      <c r="C446" s="15" t="s">
        <v>1138</v>
      </c>
      <c r="D446" s="15" t="s">
        <v>1139</v>
      </c>
      <c r="E446" s="14">
        <v>45</v>
      </c>
      <c r="F446" s="15" t="s">
        <v>85</v>
      </c>
      <c r="G446" s="15">
        <v>4502</v>
      </c>
      <c r="H446" s="15" t="s">
        <v>357</v>
      </c>
      <c r="I446" s="14">
        <v>2</v>
      </c>
      <c r="J446" s="15" t="s">
        <v>68</v>
      </c>
      <c r="K446" s="15">
        <v>4502</v>
      </c>
      <c r="L446" s="15" t="s">
        <v>1150</v>
      </c>
      <c r="M446" s="15">
        <v>60020023</v>
      </c>
      <c r="N446" s="15" t="s">
        <v>1143</v>
      </c>
      <c r="O446" s="15">
        <v>20</v>
      </c>
      <c r="P446" s="15">
        <v>20</v>
      </c>
      <c r="Q446" s="15" t="s">
        <v>1205</v>
      </c>
      <c r="R446" s="15" t="s">
        <v>1206</v>
      </c>
      <c r="S446" s="15">
        <v>450203800</v>
      </c>
      <c r="T446" s="15" t="s">
        <v>1206</v>
      </c>
      <c r="U446" s="15">
        <v>20</v>
      </c>
      <c r="V446" s="15">
        <v>5</v>
      </c>
      <c r="W446" s="13">
        <v>202500000042597</v>
      </c>
      <c r="X446" s="14" t="str">
        <f t="shared" ref="X446:X509" si="9">MID(W446,11,5)</f>
        <v>42597</v>
      </c>
      <c r="Y446" s="15" t="s">
        <v>1207</v>
      </c>
      <c r="Z446" s="15">
        <v>2026</v>
      </c>
      <c r="AA446" s="15">
        <v>2027</v>
      </c>
      <c r="AB446" s="15">
        <v>2</v>
      </c>
      <c r="AC446" s="15">
        <v>2</v>
      </c>
      <c r="AD446" s="15">
        <v>4502038</v>
      </c>
      <c r="AE446" s="15" t="s">
        <v>1208</v>
      </c>
      <c r="AF446" s="15">
        <v>450203800</v>
      </c>
      <c r="AG446" s="15" t="s">
        <v>1206</v>
      </c>
      <c r="AH446" s="15">
        <v>5</v>
      </c>
      <c r="AI446" s="18" t="s">
        <v>416</v>
      </c>
      <c r="AJ446" s="15" t="s">
        <v>1216</v>
      </c>
      <c r="AK446" s="15" t="s">
        <v>59</v>
      </c>
      <c r="AL446" s="15" t="s">
        <v>435</v>
      </c>
      <c r="AM446" s="13">
        <v>121000</v>
      </c>
      <c r="AN446" s="15" t="s">
        <v>725</v>
      </c>
      <c r="AO446" s="15" t="s">
        <v>290</v>
      </c>
      <c r="AP446" s="15" t="str">
        <f>VLOOKUP(AO446,'[1]Conceptos por ambito'!B$11:C$3075,2,0)</f>
        <v>COMERCIO Y DISTRIBUCION; ALOJAMIENTO; SERVICIOS DE SUMINISTRO DE COMIDAS Y BEBIDAS; SERVICIOS DE TRANSPORTE; Y SERVICIOS DE DISTRIBUCION DE ELECTRICIDAD, GAS Y AGUA</v>
      </c>
      <c r="AQ446" s="15">
        <v>64119</v>
      </c>
      <c r="AR446" s="15" t="s">
        <v>1485</v>
      </c>
      <c r="AS446" s="15" t="s">
        <v>1921</v>
      </c>
      <c r="AT446" s="19">
        <v>7000000</v>
      </c>
    </row>
    <row r="447" spans="1:46" s="11" customFormat="1" ht="15" x14ac:dyDescent="0.25">
      <c r="A447" s="16" t="s">
        <v>2048</v>
      </c>
      <c r="B447" s="17" t="s">
        <v>1137</v>
      </c>
      <c r="C447" s="15" t="s">
        <v>1138</v>
      </c>
      <c r="D447" s="15" t="s">
        <v>1139</v>
      </c>
      <c r="E447" s="14">
        <v>45</v>
      </c>
      <c r="F447" s="15" t="s">
        <v>85</v>
      </c>
      <c r="G447" s="15">
        <v>4502</v>
      </c>
      <c r="H447" s="15" t="s">
        <v>86</v>
      </c>
      <c r="I447" s="14">
        <v>2</v>
      </c>
      <c r="J447" s="15" t="s">
        <v>68</v>
      </c>
      <c r="K447" s="15">
        <v>4502</v>
      </c>
      <c r="L447" s="15" t="s">
        <v>1150</v>
      </c>
      <c r="M447" s="15">
        <v>60020023</v>
      </c>
      <c r="N447" s="15" t="s">
        <v>1143</v>
      </c>
      <c r="O447" s="15">
        <v>20</v>
      </c>
      <c r="P447" s="15">
        <v>20</v>
      </c>
      <c r="Q447" s="15" t="s">
        <v>1005</v>
      </c>
      <c r="R447" s="15" t="s">
        <v>1007</v>
      </c>
      <c r="S447" s="15">
        <v>450201000</v>
      </c>
      <c r="T447" s="15" t="s">
        <v>1007</v>
      </c>
      <c r="U447" s="15">
        <v>3</v>
      </c>
      <c r="V447" s="15">
        <v>1</v>
      </c>
      <c r="W447" s="13">
        <v>202500000042597</v>
      </c>
      <c r="X447" s="14" t="str">
        <f t="shared" si="9"/>
        <v>42597</v>
      </c>
      <c r="Y447" s="15" t="s">
        <v>1207</v>
      </c>
      <c r="Z447" s="15">
        <v>2026</v>
      </c>
      <c r="AA447" s="15">
        <v>2027</v>
      </c>
      <c r="AB447" s="15">
        <v>2</v>
      </c>
      <c r="AC447" s="15">
        <v>2</v>
      </c>
      <c r="AD447" s="15">
        <v>450210</v>
      </c>
      <c r="AE447" s="15" t="s">
        <v>1006</v>
      </c>
      <c r="AF447" s="15">
        <v>450201000</v>
      </c>
      <c r="AG447" s="15" t="s">
        <v>1007</v>
      </c>
      <c r="AH447" s="15">
        <v>1</v>
      </c>
      <c r="AI447" s="15">
        <v>10</v>
      </c>
      <c r="AJ447" s="15" t="s">
        <v>1217</v>
      </c>
      <c r="AK447" s="15" t="s">
        <v>59</v>
      </c>
      <c r="AL447" s="15" t="s">
        <v>435</v>
      </c>
      <c r="AM447" s="13">
        <v>121000</v>
      </c>
      <c r="AN447" s="15" t="s">
        <v>725</v>
      </c>
      <c r="AO447" s="22" t="s">
        <v>464</v>
      </c>
      <c r="AP447" s="15" t="str">
        <f>VLOOKUP(AO447,'[1]Conceptos por ambito'!B$11:C$3075,2,0)</f>
        <v>OTRAS OBRAS DE INGENIERIA CIVIL</v>
      </c>
      <c r="AQ447" s="15">
        <v>97990</v>
      </c>
      <c r="AR447" s="15" t="s">
        <v>1470</v>
      </c>
      <c r="AS447" s="15" t="s">
        <v>1922</v>
      </c>
      <c r="AT447" s="19">
        <v>1000000</v>
      </c>
    </row>
    <row r="448" spans="1:46" s="11" customFormat="1" ht="15" x14ac:dyDescent="0.25">
      <c r="A448" s="16" t="s">
        <v>2048</v>
      </c>
      <c r="B448" s="17" t="s">
        <v>1137</v>
      </c>
      <c r="C448" s="15" t="s">
        <v>1138</v>
      </c>
      <c r="D448" s="15" t="s">
        <v>1139</v>
      </c>
      <c r="E448" s="14">
        <v>45</v>
      </c>
      <c r="F448" s="15" t="s">
        <v>85</v>
      </c>
      <c r="G448" s="15">
        <v>4502</v>
      </c>
      <c r="H448" s="15" t="s">
        <v>357</v>
      </c>
      <c r="I448" s="14">
        <v>2</v>
      </c>
      <c r="J448" s="15" t="s">
        <v>68</v>
      </c>
      <c r="K448" s="15">
        <v>4502</v>
      </c>
      <c r="L448" s="15" t="s">
        <v>1150</v>
      </c>
      <c r="M448" s="15">
        <v>60020023</v>
      </c>
      <c r="N448" s="15" t="s">
        <v>1143</v>
      </c>
      <c r="O448" s="15">
        <v>20</v>
      </c>
      <c r="P448" s="15">
        <v>20</v>
      </c>
      <c r="Q448" s="15" t="s">
        <v>1005</v>
      </c>
      <c r="R448" s="15" t="s">
        <v>1007</v>
      </c>
      <c r="S448" s="15">
        <v>450201000</v>
      </c>
      <c r="T448" s="15" t="s">
        <v>1007</v>
      </c>
      <c r="U448" s="15">
        <v>3</v>
      </c>
      <c r="V448" s="15">
        <v>1</v>
      </c>
      <c r="W448" s="13">
        <v>202500000042597</v>
      </c>
      <c r="X448" s="14" t="str">
        <f t="shared" si="9"/>
        <v>42597</v>
      </c>
      <c r="Y448" s="15" t="s">
        <v>1207</v>
      </c>
      <c r="Z448" s="15">
        <v>2026</v>
      </c>
      <c r="AA448" s="15">
        <v>2027</v>
      </c>
      <c r="AB448" s="15">
        <v>2</v>
      </c>
      <c r="AC448" s="15">
        <v>2</v>
      </c>
      <c r="AD448" s="15">
        <v>450210</v>
      </c>
      <c r="AE448" s="15" t="s">
        <v>1006</v>
      </c>
      <c r="AF448" s="15">
        <v>450201000</v>
      </c>
      <c r="AG448" s="15" t="s">
        <v>1007</v>
      </c>
      <c r="AH448" s="15">
        <v>1</v>
      </c>
      <c r="AI448" s="15">
        <v>11</v>
      </c>
      <c r="AJ448" s="15" t="s">
        <v>1218</v>
      </c>
      <c r="AK448" s="15" t="s">
        <v>112</v>
      </c>
      <c r="AL448" s="15" t="s">
        <v>435</v>
      </c>
      <c r="AM448" s="13">
        <v>121000</v>
      </c>
      <c r="AN448" s="15" t="s">
        <v>725</v>
      </c>
      <c r="AO448" s="22" t="s">
        <v>1464</v>
      </c>
      <c r="AP448" s="15" t="str">
        <f>VLOOKUP(AO448,'[1]Conceptos por ambito'!B$11:C$3075,2,0)</f>
        <v>OTROS MUEBLES N.C.P.</v>
      </c>
      <c r="AQ448" s="15">
        <v>97990</v>
      </c>
      <c r="AR448" s="15" t="s">
        <v>1470</v>
      </c>
      <c r="AS448" s="15" t="s">
        <v>1923</v>
      </c>
      <c r="AT448" s="19">
        <v>1000000</v>
      </c>
    </row>
    <row r="449" spans="1:46" s="11" customFormat="1" ht="15" x14ac:dyDescent="0.25">
      <c r="A449" s="16" t="s">
        <v>2048</v>
      </c>
      <c r="B449" s="17" t="s">
        <v>1137</v>
      </c>
      <c r="C449" s="15" t="s">
        <v>1138</v>
      </c>
      <c r="D449" s="15" t="s">
        <v>1139</v>
      </c>
      <c r="E449" s="14">
        <v>45</v>
      </c>
      <c r="F449" s="15" t="s">
        <v>85</v>
      </c>
      <c r="G449" s="15">
        <v>4502</v>
      </c>
      <c r="H449" s="15" t="s">
        <v>86</v>
      </c>
      <c r="I449" s="14">
        <v>2</v>
      </c>
      <c r="J449" s="15" t="s">
        <v>68</v>
      </c>
      <c r="K449" s="15">
        <v>4502</v>
      </c>
      <c r="L449" s="15" t="s">
        <v>1150</v>
      </c>
      <c r="M449" s="15">
        <v>60020023</v>
      </c>
      <c r="N449" s="15" t="s">
        <v>1143</v>
      </c>
      <c r="O449" s="15">
        <v>20</v>
      </c>
      <c r="P449" s="15">
        <v>20</v>
      </c>
      <c r="Q449" s="15" t="s">
        <v>1005</v>
      </c>
      <c r="R449" s="15" t="s">
        <v>1007</v>
      </c>
      <c r="S449" s="15">
        <v>450201000</v>
      </c>
      <c r="T449" s="15" t="s">
        <v>1007</v>
      </c>
      <c r="U449" s="15">
        <v>3</v>
      </c>
      <c r="V449" s="15">
        <v>1</v>
      </c>
      <c r="W449" s="13">
        <v>202500000042597</v>
      </c>
      <c r="X449" s="14" t="str">
        <f t="shared" si="9"/>
        <v>42597</v>
      </c>
      <c r="Y449" s="15" t="s">
        <v>1207</v>
      </c>
      <c r="Z449" s="15">
        <v>2026</v>
      </c>
      <c r="AA449" s="15">
        <v>2027</v>
      </c>
      <c r="AB449" s="15">
        <v>2</v>
      </c>
      <c r="AC449" s="15">
        <v>2</v>
      </c>
      <c r="AD449" s="15">
        <v>450210</v>
      </c>
      <c r="AE449" s="15" t="s">
        <v>1006</v>
      </c>
      <c r="AF449" s="15">
        <v>450201000</v>
      </c>
      <c r="AG449" s="15" t="s">
        <v>1007</v>
      </c>
      <c r="AH449" s="15">
        <v>1</v>
      </c>
      <c r="AI449" s="15">
        <v>12</v>
      </c>
      <c r="AJ449" s="15" t="s">
        <v>1219</v>
      </c>
      <c r="AK449" s="15" t="s">
        <v>59</v>
      </c>
      <c r="AL449" s="15" t="s">
        <v>435</v>
      </c>
      <c r="AM449" s="13">
        <v>121000</v>
      </c>
      <c r="AN449" s="15" t="s">
        <v>725</v>
      </c>
      <c r="AO449" s="15" t="s">
        <v>60</v>
      </c>
      <c r="AP449" s="15" t="str">
        <f>VLOOKUP(AO449,'[1]Conceptos por ambito'!B$11:C$3075,2,0)</f>
        <v xml:space="preserve">SERVICIOS PRESTADOS A LAS EMPRESAS Y SERVICIOS DE PRODUCCION </v>
      </c>
      <c r="AQ449" s="15">
        <v>97990</v>
      </c>
      <c r="AR449" s="15" t="s">
        <v>1470</v>
      </c>
      <c r="AS449" s="15" t="s">
        <v>1924</v>
      </c>
      <c r="AT449" s="19">
        <v>1000000</v>
      </c>
    </row>
    <row r="450" spans="1:46" s="11" customFormat="1" ht="15" x14ac:dyDescent="0.25">
      <c r="A450" s="16" t="s">
        <v>2067</v>
      </c>
      <c r="B450" s="17" t="s">
        <v>1220</v>
      </c>
      <c r="C450" s="15" t="s">
        <v>1221</v>
      </c>
      <c r="D450" s="15" t="s">
        <v>1222</v>
      </c>
      <c r="E450" s="14">
        <v>21</v>
      </c>
      <c r="F450" s="15" t="s">
        <v>1223</v>
      </c>
      <c r="G450" s="15">
        <v>2104</v>
      </c>
      <c r="H450" s="15" t="s">
        <v>1224</v>
      </c>
      <c r="I450" s="14">
        <v>1</v>
      </c>
      <c r="J450" s="15" t="s">
        <v>47</v>
      </c>
      <c r="K450" s="15">
        <v>2104</v>
      </c>
      <c r="L450" s="15" t="s">
        <v>1225</v>
      </c>
      <c r="M450" s="15">
        <v>120210004</v>
      </c>
      <c r="N450" s="15" t="s">
        <v>103</v>
      </c>
      <c r="O450" s="15" t="s">
        <v>796</v>
      </c>
      <c r="P450" s="15">
        <v>1</v>
      </c>
      <c r="Q450" s="15" t="s">
        <v>1226</v>
      </c>
      <c r="R450" s="15" t="s">
        <v>692</v>
      </c>
      <c r="S450" s="15">
        <v>210401001</v>
      </c>
      <c r="T450" s="15" t="s">
        <v>692</v>
      </c>
      <c r="U450" s="15">
        <v>8</v>
      </c>
      <c r="V450" s="15">
        <v>2</v>
      </c>
      <c r="W450" s="30">
        <v>202500000041572</v>
      </c>
      <c r="X450" s="14" t="str">
        <f t="shared" si="9"/>
        <v>41572</v>
      </c>
      <c r="Y450" s="15" t="s">
        <v>1227</v>
      </c>
      <c r="Z450" s="15">
        <v>2026</v>
      </c>
      <c r="AA450" s="15">
        <v>2027</v>
      </c>
      <c r="AB450" s="15">
        <v>2</v>
      </c>
      <c r="AC450" s="15">
        <v>2</v>
      </c>
      <c r="AD450" s="15">
        <v>2104010</v>
      </c>
      <c r="AE450" s="15" t="s">
        <v>1228</v>
      </c>
      <c r="AF450" s="15">
        <v>210401001</v>
      </c>
      <c r="AG450" s="15" t="s">
        <v>692</v>
      </c>
      <c r="AH450" s="15">
        <v>2</v>
      </c>
      <c r="AI450" s="18" t="s">
        <v>321</v>
      </c>
      <c r="AJ450" s="15" t="s">
        <v>1229</v>
      </c>
      <c r="AK450" s="15" t="s">
        <v>1230</v>
      </c>
      <c r="AL450" s="15" t="s">
        <v>435</v>
      </c>
      <c r="AM450" s="13">
        <v>121000</v>
      </c>
      <c r="AN450" s="15" t="s">
        <v>725</v>
      </c>
      <c r="AO450" s="15" t="s">
        <v>60</v>
      </c>
      <c r="AP450" s="15" t="str">
        <f>VLOOKUP(AO450,'[1]Conceptos por ambito'!B$11:C$3075,2,0)</f>
        <v xml:space="preserve">SERVICIOS PRESTADOS A LAS EMPRESAS Y SERVICIOS DE PRODUCCION </v>
      </c>
      <c r="AQ450" s="15">
        <v>91119</v>
      </c>
      <c r="AR450" s="15" t="s">
        <v>340</v>
      </c>
      <c r="AS450" s="15" t="s">
        <v>2063</v>
      </c>
      <c r="AT450" s="19">
        <v>31500000</v>
      </c>
    </row>
    <row r="451" spans="1:46" s="11" customFormat="1" ht="15" x14ac:dyDescent="0.25">
      <c r="A451" s="16" t="s">
        <v>2067</v>
      </c>
      <c r="B451" s="17" t="s">
        <v>1220</v>
      </c>
      <c r="C451" s="15" t="s">
        <v>1221</v>
      </c>
      <c r="D451" s="15" t="s">
        <v>1222</v>
      </c>
      <c r="E451" s="14">
        <v>21</v>
      </c>
      <c r="F451" s="15" t="s">
        <v>1223</v>
      </c>
      <c r="G451" s="15">
        <v>2104</v>
      </c>
      <c r="H451" s="15" t="s">
        <v>1224</v>
      </c>
      <c r="I451" s="14">
        <v>1</v>
      </c>
      <c r="J451" s="15" t="s">
        <v>47</v>
      </c>
      <c r="K451" s="15">
        <v>2104</v>
      </c>
      <c r="L451" s="15" t="s">
        <v>1225</v>
      </c>
      <c r="M451" s="15">
        <v>120210004</v>
      </c>
      <c r="N451" s="15" t="s">
        <v>103</v>
      </c>
      <c r="O451" s="15" t="s">
        <v>796</v>
      </c>
      <c r="P451" s="15">
        <v>1</v>
      </c>
      <c r="Q451" s="15" t="s">
        <v>1226</v>
      </c>
      <c r="R451" s="15" t="s">
        <v>692</v>
      </c>
      <c r="S451" s="15">
        <v>210401001</v>
      </c>
      <c r="T451" s="15" t="s">
        <v>692</v>
      </c>
      <c r="U451" s="15">
        <v>8</v>
      </c>
      <c r="V451" s="15">
        <v>2</v>
      </c>
      <c r="W451" s="30">
        <v>202500000041572</v>
      </c>
      <c r="X451" s="14" t="str">
        <f t="shared" si="9"/>
        <v>41572</v>
      </c>
      <c r="Y451" s="15" t="s">
        <v>1227</v>
      </c>
      <c r="Z451" s="15">
        <v>2026</v>
      </c>
      <c r="AA451" s="15">
        <v>2027</v>
      </c>
      <c r="AB451" s="15">
        <v>2</v>
      </c>
      <c r="AC451" s="15">
        <v>2</v>
      </c>
      <c r="AD451" s="15">
        <v>2104010</v>
      </c>
      <c r="AE451" s="15" t="s">
        <v>1228</v>
      </c>
      <c r="AF451" s="15">
        <v>210401001</v>
      </c>
      <c r="AG451" s="15" t="s">
        <v>692</v>
      </c>
      <c r="AH451" s="15">
        <v>2</v>
      </c>
      <c r="AI451" s="18" t="s">
        <v>324</v>
      </c>
      <c r="AJ451" s="15" t="s">
        <v>1231</v>
      </c>
      <c r="AK451" s="15" t="s">
        <v>1230</v>
      </c>
      <c r="AL451" s="15" t="s">
        <v>435</v>
      </c>
      <c r="AM451" s="13">
        <v>121000</v>
      </c>
      <c r="AN451" s="15" t="s">
        <v>725</v>
      </c>
      <c r="AO451" s="15" t="s">
        <v>60</v>
      </c>
      <c r="AP451" s="15" t="str">
        <f>VLOOKUP(AO451,'[1]Conceptos por ambito'!B$11:C$3075,2,0)</f>
        <v xml:space="preserve">SERVICIOS PRESTADOS A LAS EMPRESAS Y SERVICIOS DE PRODUCCION </v>
      </c>
      <c r="AQ451" s="15">
        <v>91119</v>
      </c>
      <c r="AR451" s="15" t="s">
        <v>340</v>
      </c>
      <c r="AS451" s="15" t="s">
        <v>2064</v>
      </c>
      <c r="AT451" s="19">
        <v>27000000</v>
      </c>
    </row>
    <row r="452" spans="1:46" s="11" customFormat="1" ht="15" x14ac:dyDescent="0.25">
      <c r="A452" s="16" t="s">
        <v>2067</v>
      </c>
      <c r="B452" s="17" t="s">
        <v>1220</v>
      </c>
      <c r="C452" s="15" t="s">
        <v>1221</v>
      </c>
      <c r="D452" s="15" t="s">
        <v>1222</v>
      </c>
      <c r="E452" s="14">
        <v>21</v>
      </c>
      <c r="F452" s="15" t="s">
        <v>1223</v>
      </c>
      <c r="G452" s="15">
        <v>2104</v>
      </c>
      <c r="H452" s="15" t="s">
        <v>1224</v>
      </c>
      <c r="I452" s="14">
        <v>1</v>
      </c>
      <c r="J452" s="15" t="s">
        <v>47</v>
      </c>
      <c r="K452" s="15">
        <v>2104</v>
      </c>
      <c r="L452" s="15" t="s">
        <v>1225</v>
      </c>
      <c r="M452" s="15">
        <v>120210004</v>
      </c>
      <c r="N452" s="15" t="s">
        <v>103</v>
      </c>
      <c r="O452" s="15" t="s">
        <v>1232</v>
      </c>
      <c r="P452" s="15">
        <v>1</v>
      </c>
      <c r="Q452" s="15" t="s">
        <v>1233</v>
      </c>
      <c r="R452" s="15" t="s">
        <v>1234</v>
      </c>
      <c r="S452" s="15">
        <v>210402700</v>
      </c>
      <c r="T452" s="15" t="s">
        <v>1234</v>
      </c>
      <c r="U452" s="15">
        <v>6</v>
      </c>
      <c r="V452" s="15">
        <v>2</v>
      </c>
      <c r="W452" s="30">
        <v>202500000041572</v>
      </c>
      <c r="X452" s="14" t="str">
        <f t="shared" si="9"/>
        <v>41572</v>
      </c>
      <c r="Y452" s="15" t="s">
        <v>1227</v>
      </c>
      <c r="Z452" s="15">
        <v>2026</v>
      </c>
      <c r="AA452" s="15">
        <v>2027</v>
      </c>
      <c r="AB452" s="15">
        <v>2</v>
      </c>
      <c r="AC452" s="15">
        <v>2</v>
      </c>
      <c r="AD452" s="15">
        <v>2104027</v>
      </c>
      <c r="AE452" s="15" t="s">
        <v>1235</v>
      </c>
      <c r="AF452" s="15">
        <v>210402700</v>
      </c>
      <c r="AG452" s="15" t="s">
        <v>1236</v>
      </c>
      <c r="AH452" s="15">
        <v>2</v>
      </c>
      <c r="AI452" s="18" t="s">
        <v>394</v>
      </c>
      <c r="AJ452" s="15" t="s">
        <v>1237</v>
      </c>
      <c r="AK452" s="15"/>
      <c r="AL452" s="15" t="s">
        <v>435</v>
      </c>
      <c r="AM452" s="13">
        <v>121000</v>
      </c>
      <c r="AN452" s="15" t="s">
        <v>725</v>
      </c>
      <c r="AO452" s="15" t="s">
        <v>60</v>
      </c>
      <c r="AP452" s="15" t="str">
        <f>VLOOKUP(AO452,'[1]Conceptos por ambito'!B$11:C$3075,2,0)</f>
        <v xml:space="preserve">SERVICIOS PRESTADOS A LAS EMPRESAS Y SERVICIOS DE PRODUCCION </v>
      </c>
      <c r="AQ452" s="15">
        <v>91119</v>
      </c>
      <c r="AR452" s="15" t="s">
        <v>340</v>
      </c>
      <c r="AS452" s="15" t="s">
        <v>2065</v>
      </c>
      <c r="AT452" s="19">
        <v>27000000</v>
      </c>
    </row>
    <row r="453" spans="1:46" s="11" customFormat="1" ht="15" x14ac:dyDescent="0.25">
      <c r="A453" s="16" t="s">
        <v>2067</v>
      </c>
      <c r="B453" s="17" t="s">
        <v>1220</v>
      </c>
      <c r="C453" s="15" t="s">
        <v>1221</v>
      </c>
      <c r="D453" s="15" t="s">
        <v>1222</v>
      </c>
      <c r="E453" s="14">
        <v>21</v>
      </c>
      <c r="F453" s="15" t="s">
        <v>1223</v>
      </c>
      <c r="G453" s="15">
        <v>2104</v>
      </c>
      <c r="H453" s="15" t="s">
        <v>1224</v>
      </c>
      <c r="I453" s="14">
        <v>1</v>
      </c>
      <c r="J453" s="15" t="s">
        <v>47</v>
      </c>
      <c r="K453" s="15">
        <v>2104</v>
      </c>
      <c r="L453" s="15" t="s">
        <v>1225</v>
      </c>
      <c r="M453" s="15">
        <v>120210004</v>
      </c>
      <c r="N453" s="15" t="s">
        <v>103</v>
      </c>
      <c r="O453" s="15" t="s">
        <v>1238</v>
      </c>
      <c r="P453" s="15">
        <v>1</v>
      </c>
      <c r="Q453" s="15" t="s">
        <v>1233</v>
      </c>
      <c r="R453" s="15" t="s">
        <v>1234</v>
      </c>
      <c r="S453" s="15">
        <v>210402700</v>
      </c>
      <c r="T453" s="15" t="s">
        <v>1234</v>
      </c>
      <c r="U453" s="15">
        <v>6</v>
      </c>
      <c r="V453" s="15">
        <v>2</v>
      </c>
      <c r="W453" s="30">
        <v>202500000041572</v>
      </c>
      <c r="X453" s="14" t="str">
        <f t="shared" si="9"/>
        <v>41572</v>
      </c>
      <c r="Y453" s="15" t="s">
        <v>1227</v>
      </c>
      <c r="Z453" s="15">
        <v>2026</v>
      </c>
      <c r="AA453" s="15">
        <v>2027</v>
      </c>
      <c r="AB453" s="15">
        <v>2</v>
      </c>
      <c r="AC453" s="15">
        <v>2</v>
      </c>
      <c r="AD453" s="15">
        <v>2104027</v>
      </c>
      <c r="AE453" s="15" t="s">
        <v>1235</v>
      </c>
      <c r="AF453" s="15">
        <v>210402700</v>
      </c>
      <c r="AG453" s="15" t="s">
        <v>1236</v>
      </c>
      <c r="AH453" s="15">
        <v>2</v>
      </c>
      <c r="AI453" s="18" t="s">
        <v>396</v>
      </c>
      <c r="AJ453" s="15" t="s">
        <v>1239</v>
      </c>
      <c r="AK453" s="15"/>
      <c r="AL453" s="15" t="s">
        <v>435</v>
      </c>
      <c r="AM453" s="13">
        <v>121000</v>
      </c>
      <c r="AN453" s="15" t="s">
        <v>725</v>
      </c>
      <c r="AO453" s="15" t="s">
        <v>60</v>
      </c>
      <c r="AP453" s="15" t="str">
        <f>VLOOKUP(AO453,'[1]Conceptos por ambito'!B$11:C$3075,2,0)</f>
        <v xml:space="preserve">SERVICIOS PRESTADOS A LAS EMPRESAS Y SERVICIOS DE PRODUCCION </v>
      </c>
      <c r="AQ453" s="15">
        <v>91119</v>
      </c>
      <c r="AR453" s="15" t="s">
        <v>340</v>
      </c>
      <c r="AS453" s="15" t="s">
        <v>2066</v>
      </c>
      <c r="AT453" s="19">
        <v>34500000</v>
      </c>
    </row>
    <row r="454" spans="1:46" s="11" customFormat="1" ht="15" x14ac:dyDescent="0.25">
      <c r="A454" s="16" t="s">
        <v>2049</v>
      </c>
      <c r="B454" s="17" t="s">
        <v>1240</v>
      </c>
      <c r="C454" s="15" t="s">
        <v>1241</v>
      </c>
      <c r="D454" s="15" t="s">
        <v>1242</v>
      </c>
      <c r="E454" s="14">
        <v>33</v>
      </c>
      <c r="F454" s="15" t="s">
        <v>1243</v>
      </c>
      <c r="G454" s="15">
        <v>3301</v>
      </c>
      <c r="H454" s="15" t="s">
        <v>369</v>
      </c>
      <c r="I454" s="14" t="s">
        <v>324</v>
      </c>
      <c r="J454" s="15" t="s">
        <v>68</v>
      </c>
      <c r="K454" s="15">
        <v>3301</v>
      </c>
      <c r="L454" s="15" t="s">
        <v>1244</v>
      </c>
      <c r="M454" s="15">
        <v>270030002</v>
      </c>
      <c r="N454" s="15" t="s">
        <v>1245</v>
      </c>
      <c r="O454" s="15">
        <v>20</v>
      </c>
      <c r="P454" s="15">
        <v>0.5</v>
      </c>
      <c r="Q454" s="15" t="s">
        <v>1246</v>
      </c>
      <c r="R454" s="15" t="s">
        <v>72</v>
      </c>
      <c r="S454" s="15">
        <v>330107000</v>
      </c>
      <c r="T454" s="15" t="s">
        <v>760</v>
      </c>
      <c r="U454" s="15">
        <v>1</v>
      </c>
      <c r="V454" s="15">
        <v>0.25</v>
      </c>
      <c r="W454" s="13">
        <v>202500000030577</v>
      </c>
      <c r="X454" s="14" t="str">
        <f t="shared" si="9"/>
        <v>30577</v>
      </c>
      <c r="Y454" s="15" t="s">
        <v>1247</v>
      </c>
      <c r="Z454" s="15">
        <v>2025</v>
      </c>
      <c r="AA454" s="15">
        <v>2027</v>
      </c>
      <c r="AB454" s="15">
        <v>3</v>
      </c>
      <c r="AC454" s="15">
        <v>9</v>
      </c>
      <c r="AD454" s="15">
        <v>3301070</v>
      </c>
      <c r="AE454" s="15" t="s">
        <v>72</v>
      </c>
      <c r="AF454" s="15">
        <v>330107000</v>
      </c>
      <c r="AG454" s="15" t="s">
        <v>760</v>
      </c>
      <c r="AH454" s="15">
        <v>1</v>
      </c>
      <c r="AI454" s="18" t="s">
        <v>321</v>
      </c>
      <c r="AJ454" s="15" t="s">
        <v>764</v>
      </c>
      <c r="AK454" s="15" t="s">
        <v>859</v>
      </c>
      <c r="AL454" s="15" t="s">
        <v>2011</v>
      </c>
      <c r="AM454" s="13">
        <v>124302</v>
      </c>
      <c r="AN454" s="15" t="s">
        <v>1248</v>
      </c>
      <c r="AO454" s="15" t="s">
        <v>57</v>
      </c>
      <c r="AP454" s="15" t="str">
        <f>VLOOKUP(AO454,'[1]Conceptos por ambito'!B$11:C$3075,2,0)</f>
        <v>SERVICIOS PARA LA COMUNIDAD, SOCIALES Y PERSONALES</v>
      </c>
      <c r="AQ454" s="15">
        <v>91124</v>
      </c>
      <c r="AR454" s="15" t="s">
        <v>376</v>
      </c>
      <c r="AS454" s="15" t="s">
        <v>1925</v>
      </c>
      <c r="AT454" s="19">
        <v>223500000</v>
      </c>
    </row>
    <row r="455" spans="1:46" s="11" customFormat="1" ht="15" x14ac:dyDescent="0.25">
      <c r="A455" s="16" t="s">
        <v>2049</v>
      </c>
      <c r="B455" s="17" t="s">
        <v>1240</v>
      </c>
      <c r="C455" s="15" t="s">
        <v>1241</v>
      </c>
      <c r="D455" s="15" t="s">
        <v>1242</v>
      </c>
      <c r="E455" s="14">
        <v>33</v>
      </c>
      <c r="F455" s="15" t="s">
        <v>1243</v>
      </c>
      <c r="G455" s="15">
        <v>3301</v>
      </c>
      <c r="H455" s="15" t="s">
        <v>369</v>
      </c>
      <c r="I455" s="14" t="s">
        <v>324</v>
      </c>
      <c r="J455" s="15" t="s">
        <v>68</v>
      </c>
      <c r="K455" s="15">
        <v>3301</v>
      </c>
      <c r="L455" s="15" t="s">
        <v>1244</v>
      </c>
      <c r="M455" s="15">
        <v>270030002</v>
      </c>
      <c r="N455" s="15" t="s">
        <v>1245</v>
      </c>
      <c r="O455" s="15">
        <v>20</v>
      </c>
      <c r="P455" s="15">
        <v>0.5</v>
      </c>
      <c r="Q455" s="15" t="s">
        <v>1246</v>
      </c>
      <c r="R455" s="15" t="s">
        <v>72</v>
      </c>
      <c r="S455" s="15">
        <v>330107000</v>
      </c>
      <c r="T455" s="15" t="s">
        <v>760</v>
      </c>
      <c r="U455" s="15">
        <v>1</v>
      </c>
      <c r="V455" s="15">
        <v>0.25</v>
      </c>
      <c r="W455" s="13">
        <v>202500000030577</v>
      </c>
      <c r="X455" s="14" t="str">
        <f t="shared" si="9"/>
        <v>30577</v>
      </c>
      <c r="Y455" s="15" t="s">
        <v>1247</v>
      </c>
      <c r="Z455" s="15">
        <v>2025</v>
      </c>
      <c r="AA455" s="15">
        <v>2027</v>
      </c>
      <c r="AB455" s="15">
        <v>3</v>
      </c>
      <c r="AC455" s="15">
        <v>9</v>
      </c>
      <c r="AD455" s="15">
        <v>3301070</v>
      </c>
      <c r="AE455" s="15" t="s">
        <v>72</v>
      </c>
      <c r="AF455" s="15">
        <v>330107000</v>
      </c>
      <c r="AG455" s="15" t="s">
        <v>760</v>
      </c>
      <c r="AH455" s="15">
        <v>1</v>
      </c>
      <c r="AI455" s="18" t="s">
        <v>324</v>
      </c>
      <c r="AJ455" s="15" t="s">
        <v>1120</v>
      </c>
      <c r="AK455" s="15" t="s">
        <v>862</v>
      </c>
      <c r="AL455" s="15" t="s">
        <v>2011</v>
      </c>
      <c r="AM455" s="13">
        <v>124302</v>
      </c>
      <c r="AN455" s="15" t="s">
        <v>1248</v>
      </c>
      <c r="AO455" s="15" t="s">
        <v>57</v>
      </c>
      <c r="AP455" s="15" t="str">
        <f>VLOOKUP(AO455,'[1]Conceptos por ambito'!B$11:C$3075,2,0)</f>
        <v>SERVICIOS PARA LA COMUNIDAD, SOCIALES Y PERSONALES</v>
      </c>
      <c r="AQ455" s="15">
        <v>91124</v>
      </c>
      <c r="AR455" s="15" t="s">
        <v>376</v>
      </c>
      <c r="AS455" s="15" t="s">
        <v>1926</v>
      </c>
      <c r="AT455" s="19">
        <v>67800000</v>
      </c>
    </row>
    <row r="456" spans="1:46" s="11" customFormat="1" ht="15" x14ac:dyDescent="0.25">
      <c r="A456" s="16" t="s">
        <v>2049</v>
      </c>
      <c r="B456" s="17" t="s">
        <v>1240</v>
      </c>
      <c r="C456" s="15" t="s">
        <v>1241</v>
      </c>
      <c r="D456" s="15" t="s">
        <v>1242</v>
      </c>
      <c r="E456" s="14">
        <v>33</v>
      </c>
      <c r="F456" s="15" t="s">
        <v>1243</v>
      </c>
      <c r="G456" s="15">
        <v>3301</v>
      </c>
      <c r="H456" s="15" t="s">
        <v>369</v>
      </c>
      <c r="I456" s="14" t="s">
        <v>324</v>
      </c>
      <c r="J456" s="15" t="s">
        <v>68</v>
      </c>
      <c r="K456" s="15">
        <v>3301</v>
      </c>
      <c r="L456" s="15" t="s">
        <v>1244</v>
      </c>
      <c r="M456" s="15">
        <v>270030002</v>
      </c>
      <c r="N456" s="15" t="s">
        <v>1245</v>
      </c>
      <c r="O456" s="15">
        <v>20</v>
      </c>
      <c r="P456" s="15">
        <v>0.5</v>
      </c>
      <c r="Q456" s="15" t="s">
        <v>1249</v>
      </c>
      <c r="R456" s="15" t="s">
        <v>1250</v>
      </c>
      <c r="S456" s="15">
        <v>330108701</v>
      </c>
      <c r="T456" s="15" t="s">
        <v>351</v>
      </c>
      <c r="U456" s="15">
        <v>1400</v>
      </c>
      <c r="V456" s="15">
        <v>1400</v>
      </c>
      <c r="W456" s="13">
        <v>202500000030577</v>
      </c>
      <c r="X456" s="14" t="str">
        <f t="shared" si="9"/>
        <v>30577</v>
      </c>
      <c r="Y456" s="15" t="s">
        <v>1247</v>
      </c>
      <c r="Z456" s="15">
        <v>2025</v>
      </c>
      <c r="AA456" s="15">
        <v>2027</v>
      </c>
      <c r="AB456" s="15">
        <v>3</v>
      </c>
      <c r="AC456" s="15">
        <v>9</v>
      </c>
      <c r="AD456" s="15">
        <v>3301087</v>
      </c>
      <c r="AE456" s="15" t="s">
        <v>1250</v>
      </c>
      <c r="AF456" s="15">
        <v>330108701</v>
      </c>
      <c r="AG456" s="15" t="s">
        <v>1251</v>
      </c>
      <c r="AH456" s="15">
        <v>1400</v>
      </c>
      <c r="AI456" s="18" t="s">
        <v>394</v>
      </c>
      <c r="AJ456" s="15" t="s">
        <v>1252</v>
      </c>
      <c r="AK456" s="15" t="s">
        <v>859</v>
      </c>
      <c r="AL456" s="15" t="s">
        <v>436</v>
      </c>
      <c r="AM456" s="13">
        <v>123119</v>
      </c>
      <c r="AN456" s="15" t="s">
        <v>1455</v>
      </c>
      <c r="AO456" s="15" t="s">
        <v>57</v>
      </c>
      <c r="AP456" s="15" t="str">
        <f>VLOOKUP(AO456,'[1]Conceptos por ambito'!B$11:C$3075,2,0)</f>
        <v>SERVICIOS PARA LA COMUNIDAD, SOCIALES Y PERSONALES</v>
      </c>
      <c r="AQ456" s="15">
        <v>92911</v>
      </c>
      <c r="AR456" s="15" t="s">
        <v>1253</v>
      </c>
      <c r="AS456" s="15" t="s">
        <v>1927</v>
      </c>
      <c r="AT456" s="19">
        <v>266800000</v>
      </c>
    </row>
    <row r="457" spans="1:46" s="11" customFormat="1" ht="15" x14ac:dyDescent="0.25">
      <c r="A457" s="16" t="s">
        <v>2049</v>
      </c>
      <c r="B457" s="17" t="s">
        <v>1240</v>
      </c>
      <c r="C457" s="15" t="s">
        <v>1241</v>
      </c>
      <c r="D457" s="15" t="s">
        <v>1242</v>
      </c>
      <c r="E457" s="14">
        <v>33</v>
      </c>
      <c r="F457" s="15" t="s">
        <v>1243</v>
      </c>
      <c r="G457" s="15">
        <v>3301</v>
      </c>
      <c r="H457" s="15" t="s">
        <v>369</v>
      </c>
      <c r="I457" s="14" t="s">
        <v>324</v>
      </c>
      <c r="J457" s="15" t="s">
        <v>68</v>
      </c>
      <c r="K457" s="15">
        <v>3301</v>
      </c>
      <c r="L457" s="15" t="s">
        <v>1244</v>
      </c>
      <c r="M457" s="15">
        <v>270030002</v>
      </c>
      <c r="N457" s="15" t="s">
        <v>1245</v>
      </c>
      <c r="O457" s="15">
        <v>20</v>
      </c>
      <c r="P457" s="15">
        <v>0.5</v>
      </c>
      <c r="Q457" s="15" t="s">
        <v>1249</v>
      </c>
      <c r="R457" s="15" t="s">
        <v>1250</v>
      </c>
      <c r="S457" s="15">
        <v>330108701</v>
      </c>
      <c r="T457" s="15" t="s">
        <v>351</v>
      </c>
      <c r="U457" s="15">
        <v>1400</v>
      </c>
      <c r="V457" s="15">
        <v>1400</v>
      </c>
      <c r="W457" s="13">
        <v>202500000030577</v>
      </c>
      <c r="X457" s="14" t="str">
        <f t="shared" si="9"/>
        <v>30577</v>
      </c>
      <c r="Y457" s="15" t="s">
        <v>1247</v>
      </c>
      <c r="Z457" s="15">
        <v>2025</v>
      </c>
      <c r="AA457" s="15">
        <v>2027</v>
      </c>
      <c r="AB457" s="15">
        <v>3</v>
      </c>
      <c r="AC457" s="15">
        <v>9</v>
      </c>
      <c r="AD457" s="15">
        <v>3301087</v>
      </c>
      <c r="AE457" s="15" t="s">
        <v>1250</v>
      </c>
      <c r="AF457" s="15">
        <v>330108701</v>
      </c>
      <c r="AG457" s="15" t="s">
        <v>1251</v>
      </c>
      <c r="AH457" s="15">
        <v>1400</v>
      </c>
      <c r="AI457" s="18" t="s">
        <v>396</v>
      </c>
      <c r="AJ457" s="15" t="s">
        <v>1254</v>
      </c>
      <c r="AK457" s="15" t="s">
        <v>859</v>
      </c>
      <c r="AL457" s="15" t="s">
        <v>2011</v>
      </c>
      <c r="AM457" s="13">
        <v>124302</v>
      </c>
      <c r="AN457" s="15" t="s">
        <v>1248</v>
      </c>
      <c r="AO457" s="15" t="s">
        <v>57</v>
      </c>
      <c r="AP457" s="15" t="str">
        <f>VLOOKUP(AO457,'[1]Conceptos por ambito'!B$11:C$3075,2,0)</f>
        <v>SERVICIOS PARA LA COMUNIDAD, SOCIALES Y PERSONALES</v>
      </c>
      <c r="AQ457" s="15">
        <v>92911</v>
      </c>
      <c r="AR457" s="15" t="s">
        <v>1253</v>
      </c>
      <c r="AS457" s="15" t="s">
        <v>1928</v>
      </c>
      <c r="AT457" s="19">
        <v>236774109</v>
      </c>
    </row>
    <row r="458" spans="1:46" s="11" customFormat="1" ht="15" x14ac:dyDescent="0.25">
      <c r="A458" s="16" t="s">
        <v>2049</v>
      </c>
      <c r="B458" s="17" t="s">
        <v>1240</v>
      </c>
      <c r="C458" s="15" t="s">
        <v>1241</v>
      </c>
      <c r="D458" s="15" t="s">
        <v>1242</v>
      </c>
      <c r="E458" s="14">
        <v>33</v>
      </c>
      <c r="F458" s="15" t="s">
        <v>1243</v>
      </c>
      <c r="G458" s="15">
        <v>3301</v>
      </c>
      <c r="H458" s="15" t="s">
        <v>369</v>
      </c>
      <c r="I458" s="14" t="s">
        <v>324</v>
      </c>
      <c r="J458" s="15" t="s">
        <v>68</v>
      </c>
      <c r="K458" s="15">
        <v>3301</v>
      </c>
      <c r="L458" s="15" t="s">
        <v>1244</v>
      </c>
      <c r="M458" s="15">
        <v>270030002</v>
      </c>
      <c r="N458" s="15" t="s">
        <v>1245</v>
      </c>
      <c r="O458" s="15">
        <v>20</v>
      </c>
      <c r="P458" s="15">
        <v>0.5</v>
      </c>
      <c r="Q458" s="15" t="s">
        <v>1255</v>
      </c>
      <c r="R458" s="15" t="s">
        <v>1250</v>
      </c>
      <c r="S458" s="15">
        <v>330108701</v>
      </c>
      <c r="T458" s="15" t="s">
        <v>1251</v>
      </c>
      <c r="U458" s="15">
        <v>1400</v>
      </c>
      <c r="V458" s="15">
        <v>1400</v>
      </c>
      <c r="W458" s="13">
        <v>202500000030577</v>
      </c>
      <c r="X458" s="14" t="str">
        <f t="shared" si="9"/>
        <v>30577</v>
      </c>
      <c r="Y458" s="15" t="s">
        <v>1247</v>
      </c>
      <c r="Z458" s="15">
        <v>2025</v>
      </c>
      <c r="AA458" s="15">
        <v>2027</v>
      </c>
      <c r="AB458" s="15">
        <v>3</v>
      </c>
      <c r="AC458" s="15">
        <v>9</v>
      </c>
      <c r="AD458" s="15">
        <v>3301087</v>
      </c>
      <c r="AE458" s="15" t="s">
        <v>1250</v>
      </c>
      <c r="AF458" s="15">
        <v>330108701</v>
      </c>
      <c r="AG458" s="15" t="s">
        <v>1251</v>
      </c>
      <c r="AH458" s="15">
        <v>1400</v>
      </c>
      <c r="AI458" s="18" t="s">
        <v>398</v>
      </c>
      <c r="AJ458" s="15" t="s">
        <v>1256</v>
      </c>
      <c r="AK458" s="15" t="s">
        <v>862</v>
      </c>
      <c r="AL458" s="15" t="s">
        <v>436</v>
      </c>
      <c r="AM458" s="13">
        <v>123119</v>
      </c>
      <c r="AN458" s="15" t="s">
        <v>1455</v>
      </c>
      <c r="AO458" s="15" t="s">
        <v>57</v>
      </c>
      <c r="AP458" s="15" t="str">
        <f>VLOOKUP(AO458,'[1]Conceptos por ambito'!B$11:C$3075,2,0)</f>
        <v>SERVICIOS PARA LA COMUNIDAD, SOCIALES Y PERSONALES</v>
      </c>
      <c r="AQ458" s="15">
        <v>92911</v>
      </c>
      <c r="AR458" s="15" t="s">
        <v>1253</v>
      </c>
      <c r="AS458" s="15" t="s">
        <v>2059</v>
      </c>
      <c r="AT458" s="19">
        <v>40000000</v>
      </c>
    </row>
    <row r="459" spans="1:46" s="11" customFormat="1" ht="15" x14ac:dyDescent="0.25">
      <c r="A459" s="16" t="s">
        <v>2049</v>
      </c>
      <c r="B459" s="17" t="s">
        <v>1240</v>
      </c>
      <c r="C459" s="15" t="s">
        <v>1241</v>
      </c>
      <c r="D459" s="15" t="s">
        <v>1242</v>
      </c>
      <c r="E459" s="14">
        <v>33</v>
      </c>
      <c r="F459" s="15" t="s">
        <v>1243</v>
      </c>
      <c r="G459" s="15">
        <v>3301</v>
      </c>
      <c r="H459" s="15" t="s">
        <v>369</v>
      </c>
      <c r="I459" s="14" t="s">
        <v>324</v>
      </c>
      <c r="J459" s="15" t="s">
        <v>68</v>
      </c>
      <c r="K459" s="15">
        <v>3301</v>
      </c>
      <c r="L459" s="15" t="s">
        <v>1244</v>
      </c>
      <c r="M459" s="15">
        <v>270030002</v>
      </c>
      <c r="N459" s="15" t="s">
        <v>1245</v>
      </c>
      <c r="O459" s="15">
        <v>20</v>
      </c>
      <c r="P459" s="15">
        <v>0.5</v>
      </c>
      <c r="Q459" s="15" t="s">
        <v>1255</v>
      </c>
      <c r="R459" s="15" t="s">
        <v>1257</v>
      </c>
      <c r="S459" s="15">
        <v>330108500</v>
      </c>
      <c r="T459" s="15" t="s">
        <v>1258</v>
      </c>
      <c r="U459" s="15">
        <v>32000</v>
      </c>
      <c r="V459" s="15">
        <v>8000</v>
      </c>
      <c r="W459" s="13">
        <v>202500000030577</v>
      </c>
      <c r="X459" s="14" t="str">
        <f t="shared" si="9"/>
        <v>30577</v>
      </c>
      <c r="Y459" s="15" t="s">
        <v>1247</v>
      </c>
      <c r="Z459" s="15">
        <v>2025</v>
      </c>
      <c r="AA459" s="15">
        <v>2027</v>
      </c>
      <c r="AB459" s="15">
        <v>3</v>
      </c>
      <c r="AC459" s="15">
        <v>9</v>
      </c>
      <c r="AD459" s="15">
        <v>3301085</v>
      </c>
      <c r="AE459" s="15" t="s">
        <v>1257</v>
      </c>
      <c r="AF459" s="15">
        <v>330108500</v>
      </c>
      <c r="AG459" s="15" t="s">
        <v>1258</v>
      </c>
      <c r="AH459" s="15">
        <v>32000</v>
      </c>
      <c r="AI459" s="18" t="s">
        <v>410</v>
      </c>
      <c r="AJ459" s="15" t="s">
        <v>1259</v>
      </c>
      <c r="AK459" s="15" t="s">
        <v>859</v>
      </c>
      <c r="AL459" s="15" t="s">
        <v>436</v>
      </c>
      <c r="AM459" s="13">
        <v>123119</v>
      </c>
      <c r="AN459" s="15" t="s">
        <v>1455</v>
      </c>
      <c r="AO459" s="15" t="s">
        <v>57</v>
      </c>
      <c r="AP459" s="15" t="str">
        <f>VLOOKUP(AO459,'[1]Conceptos por ambito'!B$11:C$3075,2,0)</f>
        <v>SERVICIOS PARA LA COMUNIDAD, SOCIALES Y PERSONALES</v>
      </c>
      <c r="AQ459" s="15">
        <v>84510</v>
      </c>
      <c r="AR459" s="15" t="s">
        <v>1260</v>
      </c>
      <c r="AS459" s="15" t="s">
        <v>1929</v>
      </c>
      <c r="AT459" s="19">
        <v>30000000</v>
      </c>
    </row>
    <row r="460" spans="1:46" s="11" customFormat="1" ht="15" x14ac:dyDescent="0.25">
      <c r="A460" s="16" t="s">
        <v>2049</v>
      </c>
      <c r="B460" s="17" t="s">
        <v>1240</v>
      </c>
      <c r="C460" s="15" t="s">
        <v>1241</v>
      </c>
      <c r="D460" s="15" t="s">
        <v>1242</v>
      </c>
      <c r="E460" s="14">
        <v>33</v>
      </c>
      <c r="F460" s="15" t="s">
        <v>1243</v>
      </c>
      <c r="G460" s="15">
        <v>3301</v>
      </c>
      <c r="H460" s="15" t="s">
        <v>369</v>
      </c>
      <c r="I460" s="14" t="s">
        <v>324</v>
      </c>
      <c r="J460" s="15" t="s">
        <v>68</v>
      </c>
      <c r="K460" s="15">
        <v>3301</v>
      </c>
      <c r="L460" s="15" t="s">
        <v>1244</v>
      </c>
      <c r="M460" s="15">
        <v>270030002</v>
      </c>
      <c r="N460" s="15" t="s">
        <v>1245</v>
      </c>
      <c r="O460" s="15">
        <v>20</v>
      </c>
      <c r="P460" s="15">
        <v>0.5</v>
      </c>
      <c r="Q460" s="15" t="s">
        <v>1255</v>
      </c>
      <c r="R460" s="15" t="s">
        <v>1257</v>
      </c>
      <c r="S460" s="15">
        <v>330108500</v>
      </c>
      <c r="T460" s="15" t="s">
        <v>1258</v>
      </c>
      <c r="U460" s="15">
        <v>32000</v>
      </c>
      <c r="V460" s="15">
        <v>8000</v>
      </c>
      <c r="W460" s="13">
        <v>202500000030577</v>
      </c>
      <c r="X460" s="14" t="str">
        <f t="shared" si="9"/>
        <v>30577</v>
      </c>
      <c r="Y460" s="15" t="s">
        <v>1247</v>
      </c>
      <c r="Z460" s="15">
        <v>2025</v>
      </c>
      <c r="AA460" s="15">
        <v>2027</v>
      </c>
      <c r="AB460" s="15">
        <v>3</v>
      </c>
      <c r="AC460" s="15">
        <v>9</v>
      </c>
      <c r="AD460" s="15">
        <v>3301085</v>
      </c>
      <c r="AE460" s="15" t="s">
        <v>1257</v>
      </c>
      <c r="AF460" s="15">
        <v>330108500</v>
      </c>
      <c r="AG460" s="15" t="s">
        <v>1258</v>
      </c>
      <c r="AH460" s="15">
        <v>32000</v>
      </c>
      <c r="AI460" s="18" t="s">
        <v>412</v>
      </c>
      <c r="AJ460" s="15" t="s">
        <v>1261</v>
      </c>
      <c r="AK460" s="15" t="s">
        <v>862</v>
      </c>
      <c r="AL460" s="15" t="s">
        <v>436</v>
      </c>
      <c r="AM460" s="13">
        <v>123119</v>
      </c>
      <c r="AN460" s="15" t="s">
        <v>1455</v>
      </c>
      <c r="AO460" s="15" t="s">
        <v>57</v>
      </c>
      <c r="AP460" s="15" t="str">
        <f>VLOOKUP(AO460,'[1]Conceptos por ambito'!B$11:C$3075,2,0)</f>
        <v>SERVICIOS PARA LA COMUNIDAD, SOCIALES Y PERSONALES</v>
      </c>
      <c r="AQ460" s="15">
        <v>84510</v>
      </c>
      <c r="AR460" s="15" t="s">
        <v>1260</v>
      </c>
      <c r="AS460" s="15" t="s">
        <v>1930</v>
      </c>
      <c r="AT460" s="19">
        <v>79750000</v>
      </c>
    </row>
    <row r="461" spans="1:46" s="11" customFormat="1" ht="15" x14ac:dyDescent="0.25">
      <c r="A461" s="16" t="s">
        <v>2049</v>
      </c>
      <c r="B461" s="17" t="s">
        <v>1240</v>
      </c>
      <c r="C461" s="15" t="s">
        <v>1241</v>
      </c>
      <c r="D461" s="15" t="s">
        <v>1242</v>
      </c>
      <c r="E461" s="14">
        <v>33</v>
      </c>
      <c r="F461" s="15" t="s">
        <v>1243</v>
      </c>
      <c r="G461" s="15">
        <v>3301</v>
      </c>
      <c r="H461" s="15" t="s">
        <v>369</v>
      </c>
      <c r="I461" s="14" t="s">
        <v>324</v>
      </c>
      <c r="J461" s="15" t="s">
        <v>68</v>
      </c>
      <c r="K461" s="15">
        <v>3301</v>
      </c>
      <c r="L461" s="15" t="s">
        <v>1244</v>
      </c>
      <c r="M461" s="15">
        <v>270030002</v>
      </c>
      <c r="N461" s="15" t="s">
        <v>1245</v>
      </c>
      <c r="O461" s="15">
        <v>20</v>
      </c>
      <c r="P461" s="15">
        <v>0.5</v>
      </c>
      <c r="Q461" s="15" t="s">
        <v>1262</v>
      </c>
      <c r="R461" s="15" t="s">
        <v>1263</v>
      </c>
      <c r="S461" s="15">
        <v>330107400</v>
      </c>
      <c r="T461" s="15" t="s">
        <v>1264</v>
      </c>
      <c r="U461" s="15">
        <v>4</v>
      </c>
      <c r="V461" s="15">
        <v>1</v>
      </c>
      <c r="W461" s="13">
        <v>202500000030577</v>
      </c>
      <c r="X461" s="14" t="str">
        <f t="shared" si="9"/>
        <v>30577</v>
      </c>
      <c r="Y461" s="15" t="s">
        <v>1247</v>
      </c>
      <c r="Z461" s="15">
        <v>2025</v>
      </c>
      <c r="AA461" s="15">
        <v>2027</v>
      </c>
      <c r="AB461" s="15">
        <v>3</v>
      </c>
      <c r="AC461" s="15">
        <v>9</v>
      </c>
      <c r="AD461" s="15">
        <v>3301074</v>
      </c>
      <c r="AE461" s="15" t="s">
        <v>1265</v>
      </c>
      <c r="AF461" s="15">
        <v>330107400</v>
      </c>
      <c r="AG461" s="15" t="s">
        <v>1264</v>
      </c>
      <c r="AH461" s="15">
        <v>4</v>
      </c>
      <c r="AI461" s="18" t="s">
        <v>414</v>
      </c>
      <c r="AJ461" s="15" t="s">
        <v>1266</v>
      </c>
      <c r="AK461" s="15" t="s">
        <v>862</v>
      </c>
      <c r="AL461" s="15" t="s">
        <v>436</v>
      </c>
      <c r="AM461" s="13">
        <v>123119</v>
      </c>
      <c r="AN461" s="15" t="s">
        <v>1455</v>
      </c>
      <c r="AO461" s="15" t="s">
        <v>57</v>
      </c>
      <c r="AP461" s="15" t="str">
        <f>VLOOKUP(AO461,'[1]Conceptos por ambito'!B$11:C$3075,2,0)</f>
        <v>SERVICIOS PARA LA COMUNIDAD, SOCIALES Y PERSONALES</v>
      </c>
      <c r="AQ461" s="15">
        <v>91124</v>
      </c>
      <c r="AR461" s="15" t="s">
        <v>376</v>
      </c>
      <c r="AS461" s="15" t="s">
        <v>1931</v>
      </c>
      <c r="AT461" s="19">
        <v>2600000</v>
      </c>
    </row>
    <row r="462" spans="1:46" s="11" customFormat="1" ht="15" x14ac:dyDescent="0.25">
      <c r="A462" s="16" t="s">
        <v>2049</v>
      </c>
      <c r="B462" s="17" t="s">
        <v>1240</v>
      </c>
      <c r="C462" s="15" t="s">
        <v>1241</v>
      </c>
      <c r="D462" s="15" t="s">
        <v>1242</v>
      </c>
      <c r="E462" s="14">
        <v>33</v>
      </c>
      <c r="F462" s="15" t="s">
        <v>1243</v>
      </c>
      <c r="G462" s="15">
        <v>3301</v>
      </c>
      <c r="H462" s="15" t="s">
        <v>369</v>
      </c>
      <c r="I462" s="14" t="s">
        <v>324</v>
      </c>
      <c r="J462" s="15" t="s">
        <v>68</v>
      </c>
      <c r="K462" s="15">
        <v>3301</v>
      </c>
      <c r="L462" s="15" t="s">
        <v>1244</v>
      </c>
      <c r="M462" s="15">
        <v>270030002</v>
      </c>
      <c r="N462" s="15" t="s">
        <v>1245</v>
      </c>
      <c r="O462" s="15">
        <v>20</v>
      </c>
      <c r="P462" s="15">
        <v>0.5</v>
      </c>
      <c r="Q462" s="15" t="s">
        <v>1262</v>
      </c>
      <c r="R462" s="15" t="s">
        <v>1263</v>
      </c>
      <c r="S462" s="15">
        <v>330107400</v>
      </c>
      <c r="T462" s="15" t="s">
        <v>1264</v>
      </c>
      <c r="U462" s="15">
        <v>4</v>
      </c>
      <c r="V462" s="15">
        <v>1</v>
      </c>
      <c r="W462" s="13">
        <v>202500000030577</v>
      </c>
      <c r="X462" s="14" t="str">
        <f t="shared" si="9"/>
        <v>30577</v>
      </c>
      <c r="Y462" s="15" t="s">
        <v>1247</v>
      </c>
      <c r="Z462" s="15">
        <v>2025</v>
      </c>
      <c r="AA462" s="15">
        <v>2027</v>
      </c>
      <c r="AB462" s="15">
        <v>3</v>
      </c>
      <c r="AC462" s="15">
        <v>9</v>
      </c>
      <c r="AD462" s="15">
        <v>3301074</v>
      </c>
      <c r="AE462" s="15" t="s">
        <v>1265</v>
      </c>
      <c r="AF462" s="15">
        <v>330107400</v>
      </c>
      <c r="AG462" s="15" t="s">
        <v>1264</v>
      </c>
      <c r="AH462" s="15">
        <v>4</v>
      </c>
      <c r="AI462" s="18" t="s">
        <v>416</v>
      </c>
      <c r="AJ462" s="15" t="s">
        <v>1267</v>
      </c>
      <c r="AK462" s="15" t="s">
        <v>859</v>
      </c>
      <c r="AL462" s="15" t="s">
        <v>436</v>
      </c>
      <c r="AM462" s="13">
        <v>123119</v>
      </c>
      <c r="AN462" s="15" t="s">
        <v>1455</v>
      </c>
      <c r="AO462" s="15" t="s">
        <v>57</v>
      </c>
      <c r="AP462" s="15" t="str">
        <f>VLOOKUP(AO462,'[1]Conceptos por ambito'!B$11:C$3075,2,0)</f>
        <v>SERVICIOS PARA LA COMUNIDAD, SOCIALES Y PERSONALES</v>
      </c>
      <c r="AQ462" s="15">
        <v>91124</v>
      </c>
      <c r="AR462" s="15" t="s">
        <v>376</v>
      </c>
      <c r="AS462" s="15" t="s">
        <v>1932</v>
      </c>
      <c r="AT462" s="19">
        <v>2600000</v>
      </c>
    </row>
    <row r="463" spans="1:46" s="11" customFormat="1" ht="15" x14ac:dyDescent="0.25">
      <c r="A463" s="16" t="s">
        <v>2049</v>
      </c>
      <c r="B463" s="17" t="s">
        <v>1240</v>
      </c>
      <c r="C463" s="15" t="s">
        <v>1241</v>
      </c>
      <c r="D463" s="15" t="s">
        <v>1242</v>
      </c>
      <c r="E463" s="14">
        <v>33</v>
      </c>
      <c r="F463" s="15" t="s">
        <v>1243</v>
      </c>
      <c r="G463" s="15">
        <v>3301</v>
      </c>
      <c r="H463" s="15" t="s">
        <v>369</v>
      </c>
      <c r="I463" s="14" t="s">
        <v>324</v>
      </c>
      <c r="J463" s="15" t="s">
        <v>68</v>
      </c>
      <c r="K463" s="15">
        <v>3301</v>
      </c>
      <c r="L463" s="15" t="s">
        <v>1244</v>
      </c>
      <c r="M463" s="15">
        <v>270030002</v>
      </c>
      <c r="N463" s="15" t="s">
        <v>1245</v>
      </c>
      <c r="O463" s="15">
        <v>20</v>
      </c>
      <c r="P463" s="15">
        <v>0.5</v>
      </c>
      <c r="Q463" s="15" t="s">
        <v>1268</v>
      </c>
      <c r="R463" s="15" t="s">
        <v>1269</v>
      </c>
      <c r="S463" s="15">
        <v>330105400</v>
      </c>
      <c r="T463" s="15" t="s">
        <v>1270</v>
      </c>
      <c r="U463" s="15">
        <v>30</v>
      </c>
      <c r="V463" s="15">
        <v>30</v>
      </c>
      <c r="W463" s="13">
        <v>202500000030577</v>
      </c>
      <c r="X463" s="14" t="str">
        <f t="shared" si="9"/>
        <v>30577</v>
      </c>
      <c r="Y463" s="15" t="s">
        <v>1247</v>
      </c>
      <c r="Z463" s="15">
        <v>2025</v>
      </c>
      <c r="AA463" s="15">
        <v>2027</v>
      </c>
      <c r="AB463" s="15">
        <v>3</v>
      </c>
      <c r="AC463" s="15">
        <v>9</v>
      </c>
      <c r="AD463" s="15">
        <v>3301054</v>
      </c>
      <c r="AE463" s="15" t="s">
        <v>1269</v>
      </c>
      <c r="AF463" s="15">
        <v>330105400</v>
      </c>
      <c r="AG463" s="15" t="s">
        <v>1270</v>
      </c>
      <c r="AH463" s="15">
        <v>30</v>
      </c>
      <c r="AI463" s="15">
        <v>10</v>
      </c>
      <c r="AJ463" s="15" t="s">
        <v>1271</v>
      </c>
      <c r="AK463" s="15" t="s">
        <v>859</v>
      </c>
      <c r="AL463" s="15" t="s">
        <v>436</v>
      </c>
      <c r="AM463" s="13">
        <v>123119</v>
      </c>
      <c r="AN463" s="15" t="s">
        <v>1455</v>
      </c>
      <c r="AO463" s="15" t="s">
        <v>57</v>
      </c>
      <c r="AP463" s="15" t="str">
        <f>VLOOKUP(AO463,'[1]Conceptos por ambito'!B$11:C$3075,2,0)</f>
        <v>SERVICIOS PARA LA COMUNIDAD, SOCIALES Y PERSONALES</v>
      </c>
      <c r="AQ463" s="15">
        <v>91124</v>
      </c>
      <c r="AR463" s="15" t="s">
        <v>376</v>
      </c>
      <c r="AS463" s="15" t="s">
        <v>1933</v>
      </c>
      <c r="AT463" s="19">
        <v>100000000</v>
      </c>
    </row>
    <row r="464" spans="1:46" s="11" customFormat="1" ht="15" x14ac:dyDescent="0.25">
      <c r="A464" s="16" t="s">
        <v>2049</v>
      </c>
      <c r="B464" s="17" t="s">
        <v>1240</v>
      </c>
      <c r="C464" s="15" t="s">
        <v>1241</v>
      </c>
      <c r="D464" s="15" t="s">
        <v>1242</v>
      </c>
      <c r="E464" s="14">
        <v>33</v>
      </c>
      <c r="F464" s="15" t="s">
        <v>1243</v>
      </c>
      <c r="G464" s="15">
        <v>3301</v>
      </c>
      <c r="H464" s="15" t="s">
        <v>369</v>
      </c>
      <c r="I464" s="14" t="s">
        <v>324</v>
      </c>
      <c r="J464" s="15" t="s">
        <v>68</v>
      </c>
      <c r="K464" s="15">
        <v>3301</v>
      </c>
      <c r="L464" s="15" t="s">
        <v>1244</v>
      </c>
      <c r="M464" s="15">
        <v>270030002</v>
      </c>
      <c r="N464" s="15" t="s">
        <v>1245</v>
      </c>
      <c r="O464" s="15">
        <v>20</v>
      </c>
      <c r="P464" s="15">
        <v>0.5</v>
      </c>
      <c r="Q464" s="15" t="s">
        <v>1268</v>
      </c>
      <c r="R464" s="15" t="s">
        <v>1269</v>
      </c>
      <c r="S464" s="15">
        <v>330105400</v>
      </c>
      <c r="T464" s="15" t="s">
        <v>1270</v>
      </c>
      <c r="U464" s="15">
        <v>30</v>
      </c>
      <c r="V464" s="15">
        <v>30</v>
      </c>
      <c r="W464" s="13">
        <v>202500000030577</v>
      </c>
      <c r="X464" s="14" t="str">
        <f t="shared" si="9"/>
        <v>30577</v>
      </c>
      <c r="Y464" s="15" t="s">
        <v>1247</v>
      </c>
      <c r="Z464" s="15">
        <v>2025</v>
      </c>
      <c r="AA464" s="15">
        <v>2027</v>
      </c>
      <c r="AB464" s="15">
        <v>3</v>
      </c>
      <c r="AC464" s="15">
        <v>9</v>
      </c>
      <c r="AD464" s="15">
        <v>3301054</v>
      </c>
      <c r="AE464" s="15" t="s">
        <v>1269</v>
      </c>
      <c r="AF464" s="15">
        <v>330105400</v>
      </c>
      <c r="AG464" s="15" t="s">
        <v>1270</v>
      </c>
      <c r="AH464" s="15">
        <v>30</v>
      </c>
      <c r="AI464" s="15">
        <v>11</v>
      </c>
      <c r="AJ464" s="15" t="s">
        <v>1272</v>
      </c>
      <c r="AK464" s="15" t="s">
        <v>862</v>
      </c>
      <c r="AL464" s="15" t="s">
        <v>436</v>
      </c>
      <c r="AM464" s="13">
        <v>123119</v>
      </c>
      <c r="AN464" s="15" t="s">
        <v>1455</v>
      </c>
      <c r="AO464" s="15" t="s">
        <v>57</v>
      </c>
      <c r="AP464" s="15" t="str">
        <f>VLOOKUP(AO464,'[1]Conceptos por ambito'!B$11:C$3075,2,0)</f>
        <v>SERVICIOS PARA LA COMUNIDAD, SOCIALES Y PERSONALES</v>
      </c>
      <c r="AQ464" s="15">
        <v>91124</v>
      </c>
      <c r="AR464" s="15" t="s">
        <v>376</v>
      </c>
      <c r="AS464" s="15" t="s">
        <v>1934</v>
      </c>
      <c r="AT464" s="19">
        <v>40000000</v>
      </c>
    </row>
    <row r="465" spans="1:46" s="11" customFormat="1" ht="15" x14ac:dyDescent="0.25">
      <c r="A465" s="16" t="s">
        <v>2049</v>
      </c>
      <c r="B465" s="17" t="s">
        <v>1240</v>
      </c>
      <c r="C465" s="15" t="s">
        <v>1241</v>
      </c>
      <c r="D465" s="15" t="s">
        <v>1242</v>
      </c>
      <c r="E465" s="14">
        <v>33</v>
      </c>
      <c r="F465" s="15" t="s">
        <v>1243</v>
      </c>
      <c r="G465" s="15">
        <v>3301</v>
      </c>
      <c r="H465" s="15" t="s">
        <v>369</v>
      </c>
      <c r="I465" s="14" t="s">
        <v>324</v>
      </c>
      <c r="J465" s="15" t="s">
        <v>68</v>
      </c>
      <c r="K465" s="15">
        <v>3301</v>
      </c>
      <c r="L465" s="15" t="s">
        <v>1244</v>
      </c>
      <c r="M465" s="15">
        <v>270030002</v>
      </c>
      <c r="N465" s="15" t="s">
        <v>1245</v>
      </c>
      <c r="O465" s="15">
        <v>20</v>
      </c>
      <c r="P465" s="15">
        <v>0.5</v>
      </c>
      <c r="Q465" s="15" t="s">
        <v>1273</v>
      </c>
      <c r="R465" s="15" t="s">
        <v>373</v>
      </c>
      <c r="S465" s="15">
        <v>330105300</v>
      </c>
      <c r="T465" s="15" t="s">
        <v>1274</v>
      </c>
      <c r="U465" s="15">
        <v>12</v>
      </c>
      <c r="V465" s="15">
        <v>3</v>
      </c>
      <c r="W465" s="13">
        <v>202500000030577</v>
      </c>
      <c r="X465" s="14" t="str">
        <f t="shared" si="9"/>
        <v>30577</v>
      </c>
      <c r="Y465" s="15" t="s">
        <v>1247</v>
      </c>
      <c r="Z465" s="15">
        <v>2025</v>
      </c>
      <c r="AA465" s="15">
        <v>2027</v>
      </c>
      <c r="AB465" s="15">
        <v>3</v>
      </c>
      <c r="AC465" s="15">
        <v>9</v>
      </c>
      <c r="AD465" s="15">
        <v>3301053</v>
      </c>
      <c r="AE465" s="15" t="s">
        <v>1275</v>
      </c>
      <c r="AF465" s="15">
        <v>330105300</v>
      </c>
      <c r="AG465" s="15" t="s">
        <v>1274</v>
      </c>
      <c r="AH465" s="15">
        <v>12</v>
      </c>
      <c r="AI465" s="15">
        <v>12</v>
      </c>
      <c r="AJ465" s="15" t="s">
        <v>1276</v>
      </c>
      <c r="AK465" s="15" t="s">
        <v>859</v>
      </c>
      <c r="AL465" s="15" t="s">
        <v>435</v>
      </c>
      <c r="AM465" s="13">
        <v>121000</v>
      </c>
      <c r="AN465" s="15" t="s">
        <v>725</v>
      </c>
      <c r="AO465" s="15" t="s">
        <v>57</v>
      </c>
      <c r="AP465" s="15" t="str">
        <f>VLOOKUP(AO465,'[1]Conceptos por ambito'!B$11:C$3075,2,0)</f>
        <v>SERVICIOS PARA LA COMUNIDAD, SOCIALES Y PERSONALES</v>
      </c>
      <c r="AQ465" s="15">
        <v>91124</v>
      </c>
      <c r="AR465" s="15" t="s">
        <v>376</v>
      </c>
      <c r="AS465" s="15" t="s">
        <v>1935</v>
      </c>
      <c r="AT465" s="19">
        <v>300000000</v>
      </c>
    </row>
    <row r="466" spans="1:46" s="11" customFormat="1" ht="15" x14ac:dyDescent="0.25">
      <c r="A466" s="16" t="s">
        <v>2049</v>
      </c>
      <c r="B466" s="17" t="s">
        <v>1240</v>
      </c>
      <c r="C466" s="15" t="s">
        <v>1241</v>
      </c>
      <c r="D466" s="15" t="s">
        <v>1242</v>
      </c>
      <c r="E466" s="14">
        <v>33</v>
      </c>
      <c r="F466" s="15" t="s">
        <v>1243</v>
      </c>
      <c r="G466" s="15">
        <v>3301</v>
      </c>
      <c r="H466" s="15" t="s">
        <v>369</v>
      </c>
      <c r="I466" s="14" t="s">
        <v>324</v>
      </c>
      <c r="J466" s="15" t="s">
        <v>68</v>
      </c>
      <c r="K466" s="15">
        <v>3301</v>
      </c>
      <c r="L466" s="15" t="s">
        <v>1244</v>
      </c>
      <c r="M466" s="15">
        <v>270030002</v>
      </c>
      <c r="N466" s="15" t="s">
        <v>1245</v>
      </c>
      <c r="O466" s="15">
        <v>20</v>
      </c>
      <c r="P466" s="15">
        <v>0.5</v>
      </c>
      <c r="Q466" s="15" t="s">
        <v>1273</v>
      </c>
      <c r="R466" s="15" t="s">
        <v>373</v>
      </c>
      <c r="S466" s="15">
        <v>330105300</v>
      </c>
      <c r="T466" s="15" t="s">
        <v>1274</v>
      </c>
      <c r="U466" s="15">
        <v>12</v>
      </c>
      <c r="V466" s="15">
        <v>3</v>
      </c>
      <c r="W466" s="13">
        <v>202500000030577</v>
      </c>
      <c r="X466" s="14" t="str">
        <f t="shared" si="9"/>
        <v>30577</v>
      </c>
      <c r="Y466" s="15" t="s">
        <v>1247</v>
      </c>
      <c r="Z466" s="15">
        <v>2025</v>
      </c>
      <c r="AA466" s="15">
        <v>2027</v>
      </c>
      <c r="AB466" s="15">
        <v>3</v>
      </c>
      <c r="AC466" s="15">
        <v>9</v>
      </c>
      <c r="AD466" s="15">
        <v>3301053</v>
      </c>
      <c r="AE466" s="15" t="s">
        <v>1275</v>
      </c>
      <c r="AF466" s="15">
        <v>330105300</v>
      </c>
      <c r="AG466" s="15" t="s">
        <v>1274</v>
      </c>
      <c r="AH466" s="15">
        <v>12</v>
      </c>
      <c r="AI466" s="15">
        <v>13</v>
      </c>
      <c r="AJ466" s="15" t="s">
        <v>1277</v>
      </c>
      <c r="AK466" s="15" t="s">
        <v>862</v>
      </c>
      <c r="AL466" s="15" t="s">
        <v>2011</v>
      </c>
      <c r="AM466" s="13">
        <v>124302</v>
      </c>
      <c r="AN466" s="15" t="s">
        <v>1248</v>
      </c>
      <c r="AO466" s="15" t="s">
        <v>57</v>
      </c>
      <c r="AP466" s="15" t="str">
        <f>VLOOKUP(AO466,'[1]Conceptos por ambito'!B$11:C$3075,2,0)</f>
        <v>SERVICIOS PARA LA COMUNIDAD, SOCIALES Y PERSONALES</v>
      </c>
      <c r="AQ466" s="15">
        <v>91124</v>
      </c>
      <c r="AR466" s="15" t="s">
        <v>376</v>
      </c>
      <c r="AS466" s="15" t="s">
        <v>1936</v>
      </c>
      <c r="AT466" s="19">
        <v>200000000</v>
      </c>
    </row>
    <row r="467" spans="1:46" s="11" customFormat="1" ht="15" x14ac:dyDescent="0.25">
      <c r="A467" s="16" t="s">
        <v>2049</v>
      </c>
      <c r="B467" s="17" t="s">
        <v>1240</v>
      </c>
      <c r="C467" s="15" t="s">
        <v>1241</v>
      </c>
      <c r="D467" s="15" t="s">
        <v>1242</v>
      </c>
      <c r="E467" s="14">
        <v>33</v>
      </c>
      <c r="F467" s="15" t="s">
        <v>1243</v>
      </c>
      <c r="G467" s="15">
        <v>3301</v>
      </c>
      <c r="H467" s="15" t="s">
        <v>369</v>
      </c>
      <c r="I467" s="14" t="s">
        <v>324</v>
      </c>
      <c r="J467" s="15" t="s">
        <v>68</v>
      </c>
      <c r="K467" s="15">
        <v>3301</v>
      </c>
      <c r="L467" s="15" t="s">
        <v>1244</v>
      </c>
      <c r="M467" s="15">
        <v>270030002</v>
      </c>
      <c r="N467" s="15" t="s">
        <v>1245</v>
      </c>
      <c r="O467" s="15">
        <v>20</v>
      </c>
      <c r="P467" s="15">
        <v>0.5</v>
      </c>
      <c r="Q467" s="15" t="s">
        <v>1273</v>
      </c>
      <c r="R467" s="15" t="s">
        <v>373</v>
      </c>
      <c r="S467" s="15">
        <v>330105300</v>
      </c>
      <c r="T467" s="15" t="s">
        <v>1274</v>
      </c>
      <c r="U467" s="15">
        <v>12</v>
      </c>
      <c r="V467" s="15">
        <v>3</v>
      </c>
      <c r="W467" s="13">
        <v>202500000030577</v>
      </c>
      <c r="X467" s="14" t="str">
        <f t="shared" si="9"/>
        <v>30577</v>
      </c>
      <c r="Y467" s="15" t="s">
        <v>1247</v>
      </c>
      <c r="Z467" s="15">
        <v>2025</v>
      </c>
      <c r="AA467" s="15">
        <v>2027</v>
      </c>
      <c r="AB467" s="15">
        <v>3</v>
      </c>
      <c r="AC467" s="15">
        <v>9</v>
      </c>
      <c r="AD467" s="15">
        <v>3301053</v>
      </c>
      <c r="AE467" s="15" t="s">
        <v>1275</v>
      </c>
      <c r="AF467" s="15">
        <v>330105300</v>
      </c>
      <c r="AG467" s="15" t="s">
        <v>1274</v>
      </c>
      <c r="AH467" s="15">
        <v>12</v>
      </c>
      <c r="AI467" s="15">
        <v>13</v>
      </c>
      <c r="AJ467" s="15" t="s">
        <v>1277</v>
      </c>
      <c r="AK467" s="15" t="s">
        <v>862</v>
      </c>
      <c r="AL467" s="15" t="s">
        <v>436</v>
      </c>
      <c r="AM467" s="13">
        <v>123209</v>
      </c>
      <c r="AN467" s="15" t="s">
        <v>2009</v>
      </c>
      <c r="AO467" s="15" t="s">
        <v>57</v>
      </c>
      <c r="AP467" s="15" t="str">
        <f>VLOOKUP(AO467,'[1]Conceptos por ambito'!B$11:C$3075,2,0)</f>
        <v>SERVICIOS PARA LA COMUNIDAD, SOCIALES Y PERSONALES</v>
      </c>
      <c r="AQ467" s="15">
        <v>91124</v>
      </c>
      <c r="AR467" s="15" t="s">
        <v>376</v>
      </c>
      <c r="AS467" s="15" t="s">
        <v>1937</v>
      </c>
      <c r="AT467" s="19">
        <v>1521776</v>
      </c>
    </row>
    <row r="468" spans="1:46" s="11" customFormat="1" ht="15" x14ac:dyDescent="0.25">
      <c r="A468" s="16" t="s">
        <v>2049</v>
      </c>
      <c r="B468" s="17" t="s">
        <v>1240</v>
      </c>
      <c r="C468" s="15" t="s">
        <v>1241</v>
      </c>
      <c r="D468" s="15" t="s">
        <v>1242</v>
      </c>
      <c r="E468" s="14">
        <v>33</v>
      </c>
      <c r="F468" s="15" t="s">
        <v>1243</v>
      </c>
      <c r="G468" s="15">
        <v>3301</v>
      </c>
      <c r="H468" s="15" t="s">
        <v>369</v>
      </c>
      <c r="I468" s="14" t="s">
        <v>324</v>
      </c>
      <c r="J468" s="15" t="s">
        <v>68</v>
      </c>
      <c r="K468" s="15">
        <v>3301</v>
      </c>
      <c r="L468" s="15" t="s">
        <v>1244</v>
      </c>
      <c r="M468" s="15">
        <v>270030002</v>
      </c>
      <c r="N468" s="15" t="s">
        <v>1245</v>
      </c>
      <c r="O468" s="15">
        <v>20</v>
      </c>
      <c r="P468" s="15">
        <v>0.5</v>
      </c>
      <c r="Q468" s="15" t="s">
        <v>1278</v>
      </c>
      <c r="R468" s="15" t="s">
        <v>1279</v>
      </c>
      <c r="S468" s="15">
        <v>330106800</v>
      </c>
      <c r="T468" s="15" t="s">
        <v>1280</v>
      </c>
      <c r="U468" s="15">
        <v>8</v>
      </c>
      <c r="V468" s="15">
        <v>2</v>
      </c>
      <c r="W468" s="13">
        <v>202500000030577</v>
      </c>
      <c r="X468" s="14" t="str">
        <f t="shared" si="9"/>
        <v>30577</v>
      </c>
      <c r="Y468" s="15" t="s">
        <v>1247</v>
      </c>
      <c r="Z468" s="15">
        <v>2025</v>
      </c>
      <c r="AA468" s="15">
        <v>2027</v>
      </c>
      <c r="AB468" s="15">
        <v>3</v>
      </c>
      <c r="AC468" s="15">
        <v>9</v>
      </c>
      <c r="AD468" s="15">
        <v>3301068</v>
      </c>
      <c r="AE468" s="15" t="s">
        <v>1281</v>
      </c>
      <c r="AF468" s="15">
        <v>330106800</v>
      </c>
      <c r="AG468" s="15" t="s">
        <v>1280</v>
      </c>
      <c r="AH468" s="15">
        <v>8</v>
      </c>
      <c r="AI468" s="15">
        <v>14</v>
      </c>
      <c r="AJ468" s="15" t="s">
        <v>1282</v>
      </c>
      <c r="AK468" s="15" t="s">
        <v>862</v>
      </c>
      <c r="AL468" s="15" t="s">
        <v>436</v>
      </c>
      <c r="AM468" s="13">
        <v>123119</v>
      </c>
      <c r="AN468" s="15" t="s">
        <v>1455</v>
      </c>
      <c r="AO468" s="22" t="s">
        <v>464</v>
      </c>
      <c r="AP468" s="15" t="str">
        <f>VLOOKUP(AO468,'[1]Conceptos por ambito'!B$11:C$3075,2,0)</f>
        <v>OTRAS OBRAS DE INGENIERIA CIVIL</v>
      </c>
      <c r="AQ468" s="15">
        <v>54290</v>
      </c>
      <c r="AR468" s="15" t="s">
        <v>1283</v>
      </c>
      <c r="AS468" s="15" t="s">
        <v>1938</v>
      </c>
      <c r="AT468" s="19">
        <v>20000000</v>
      </c>
    </row>
    <row r="469" spans="1:46" s="11" customFormat="1" ht="15" x14ac:dyDescent="0.25">
      <c r="A469" s="16" t="s">
        <v>2049</v>
      </c>
      <c r="B469" s="17" t="s">
        <v>1240</v>
      </c>
      <c r="C469" s="15" t="s">
        <v>1241</v>
      </c>
      <c r="D469" s="15" t="s">
        <v>1242</v>
      </c>
      <c r="E469" s="14">
        <v>33</v>
      </c>
      <c r="F469" s="15" t="s">
        <v>1243</v>
      </c>
      <c r="G469" s="15">
        <v>3301</v>
      </c>
      <c r="H469" s="15" t="s">
        <v>369</v>
      </c>
      <c r="I469" s="14" t="s">
        <v>324</v>
      </c>
      <c r="J469" s="15" t="s">
        <v>68</v>
      </c>
      <c r="K469" s="15">
        <v>3301</v>
      </c>
      <c r="L469" s="15" t="s">
        <v>1244</v>
      </c>
      <c r="M469" s="15">
        <v>270030002</v>
      </c>
      <c r="N469" s="15" t="s">
        <v>1245</v>
      </c>
      <c r="O469" s="15">
        <v>20</v>
      </c>
      <c r="P469" s="15">
        <v>0.5</v>
      </c>
      <c r="Q469" s="15" t="s">
        <v>1278</v>
      </c>
      <c r="R469" s="15" t="s">
        <v>1279</v>
      </c>
      <c r="S469" s="15">
        <v>330106800</v>
      </c>
      <c r="T469" s="15" t="s">
        <v>1280</v>
      </c>
      <c r="U469" s="15">
        <v>8</v>
      </c>
      <c r="V469" s="15">
        <v>2</v>
      </c>
      <c r="W469" s="13">
        <v>202500000030577</v>
      </c>
      <c r="X469" s="14" t="str">
        <f t="shared" si="9"/>
        <v>30577</v>
      </c>
      <c r="Y469" s="15" t="s">
        <v>1247</v>
      </c>
      <c r="Z469" s="15">
        <v>2025</v>
      </c>
      <c r="AA469" s="15">
        <v>2027</v>
      </c>
      <c r="AB469" s="15">
        <v>3</v>
      </c>
      <c r="AC469" s="15">
        <v>9</v>
      </c>
      <c r="AD469" s="15">
        <v>3301068</v>
      </c>
      <c r="AE469" s="15" t="s">
        <v>1281</v>
      </c>
      <c r="AF469" s="15">
        <v>330106800</v>
      </c>
      <c r="AG469" s="15" t="s">
        <v>1280</v>
      </c>
      <c r="AH469" s="15">
        <v>8</v>
      </c>
      <c r="AI469" s="15">
        <v>15</v>
      </c>
      <c r="AJ469" s="15" t="s">
        <v>1284</v>
      </c>
      <c r="AK469" s="15" t="s">
        <v>862</v>
      </c>
      <c r="AL469" s="15" t="s">
        <v>436</v>
      </c>
      <c r="AM469" s="13">
        <v>123119</v>
      </c>
      <c r="AN469" s="15" t="s">
        <v>1455</v>
      </c>
      <c r="AO469" s="22" t="s">
        <v>1464</v>
      </c>
      <c r="AP469" s="15" t="str">
        <f>VLOOKUP(AO469,'[1]Conceptos por ambito'!B$11:C$3075,2,0)</f>
        <v>OTROS MUEBLES N.C.P.</v>
      </c>
      <c r="AQ469" s="15">
        <v>54290</v>
      </c>
      <c r="AR469" s="15" t="s">
        <v>1283</v>
      </c>
      <c r="AS469" s="15" t="s">
        <v>1939</v>
      </c>
      <c r="AT469" s="19">
        <v>10000000</v>
      </c>
    </row>
    <row r="470" spans="1:46" s="11" customFormat="1" ht="15" x14ac:dyDescent="0.25">
      <c r="A470" s="16" t="s">
        <v>2049</v>
      </c>
      <c r="B470" s="17" t="s">
        <v>1240</v>
      </c>
      <c r="C470" s="15" t="s">
        <v>1241</v>
      </c>
      <c r="D470" s="15" t="s">
        <v>1242</v>
      </c>
      <c r="E470" s="14">
        <v>33</v>
      </c>
      <c r="F470" s="15" t="s">
        <v>1243</v>
      </c>
      <c r="G470" s="15">
        <v>3301</v>
      </c>
      <c r="H470" s="15" t="s">
        <v>369</v>
      </c>
      <c r="I470" s="14" t="s">
        <v>324</v>
      </c>
      <c r="J470" s="15" t="s">
        <v>68</v>
      </c>
      <c r="K470" s="15">
        <v>3301</v>
      </c>
      <c r="L470" s="15" t="s">
        <v>1244</v>
      </c>
      <c r="M470" s="15">
        <v>270030002</v>
      </c>
      <c r="N470" s="15" t="s">
        <v>1245</v>
      </c>
      <c r="O470" s="15">
        <v>20</v>
      </c>
      <c r="P470" s="15">
        <v>0.5</v>
      </c>
      <c r="Q470" s="15" t="s">
        <v>1285</v>
      </c>
      <c r="R470" s="15" t="s">
        <v>1286</v>
      </c>
      <c r="S470" s="15">
        <v>330112800</v>
      </c>
      <c r="T470" s="15" t="s">
        <v>1287</v>
      </c>
      <c r="U470" s="15">
        <v>4</v>
      </c>
      <c r="V470" s="15">
        <v>1</v>
      </c>
      <c r="W470" s="13">
        <v>202500000030577</v>
      </c>
      <c r="X470" s="14" t="str">
        <f t="shared" si="9"/>
        <v>30577</v>
      </c>
      <c r="Y470" s="15" t="s">
        <v>1247</v>
      </c>
      <c r="Z470" s="15">
        <v>2025</v>
      </c>
      <c r="AA470" s="15">
        <v>2027</v>
      </c>
      <c r="AB470" s="15">
        <v>3</v>
      </c>
      <c r="AC470" s="15">
        <v>9</v>
      </c>
      <c r="AD470" s="15">
        <v>3301128</v>
      </c>
      <c r="AE470" s="15" t="s">
        <v>1288</v>
      </c>
      <c r="AF470" s="15">
        <v>330112800</v>
      </c>
      <c r="AG470" s="15" t="s">
        <v>1287</v>
      </c>
      <c r="AH470" s="15">
        <v>4</v>
      </c>
      <c r="AI470" s="15">
        <v>16</v>
      </c>
      <c r="AJ470" s="15" t="s">
        <v>1289</v>
      </c>
      <c r="AK470" s="15" t="s">
        <v>859</v>
      </c>
      <c r="AL470" s="15" t="s">
        <v>436</v>
      </c>
      <c r="AM470" s="13">
        <v>123119</v>
      </c>
      <c r="AN470" s="15" t="s">
        <v>1455</v>
      </c>
      <c r="AO470" s="15" t="s">
        <v>57</v>
      </c>
      <c r="AP470" s="15" t="str">
        <f>VLOOKUP(AO470,'[1]Conceptos por ambito'!B$11:C$3075,2,0)</f>
        <v>SERVICIOS PARA LA COMUNIDAD, SOCIALES Y PERSONALES</v>
      </c>
      <c r="AQ470" s="15">
        <v>91124</v>
      </c>
      <c r="AR470" s="15" t="s">
        <v>376</v>
      </c>
      <c r="AS470" s="15" t="s">
        <v>1940</v>
      </c>
      <c r="AT470" s="19">
        <v>50000000</v>
      </c>
    </row>
    <row r="471" spans="1:46" s="11" customFormat="1" ht="15" x14ac:dyDescent="0.25">
      <c r="A471" s="16" t="s">
        <v>2049</v>
      </c>
      <c r="B471" s="17" t="s">
        <v>1240</v>
      </c>
      <c r="C471" s="15" t="s">
        <v>1241</v>
      </c>
      <c r="D471" s="15" t="s">
        <v>1242</v>
      </c>
      <c r="E471" s="14">
        <v>33</v>
      </c>
      <c r="F471" s="15" t="s">
        <v>1243</v>
      </c>
      <c r="G471" s="15">
        <v>3301</v>
      </c>
      <c r="H471" s="15" t="s">
        <v>369</v>
      </c>
      <c r="I471" s="14" t="s">
        <v>324</v>
      </c>
      <c r="J471" s="15" t="s">
        <v>68</v>
      </c>
      <c r="K471" s="15">
        <v>3301</v>
      </c>
      <c r="L471" s="15" t="s">
        <v>1244</v>
      </c>
      <c r="M471" s="15">
        <v>270030002</v>
      </c>
      <c r="N471" s="15" t="s">
        <v>1245</v>
      </c>
      <c r="O471" s="15">
        <v>20</v>
      </c>
      <c r="P471" s="15">
        <v>0.5</v>
      </c>
      <c r="Q471" s="15" t="s">
        <v>1285</v>
      </c>
      <c r="R471" s="15" t="s">
        <v>1286</v>
      </c>
      <c r="S471" s="15">
        <v>330112800</v>
      </c>
      <c r="T471" s="15" t="s">
        <v>1287</v>
      </c>
      <c r="U471" s="15">
        <v>4</v>
      </c>
      <c r="V471" s="15">
        <v>1</v>
      </c>
      <c r="W471" s="13">
        <v>202500000030577</v>
      </c>
      <c r="X471" s="14" t="str">
        <f t="shared" si="9"/>
        <v>30577</v>
      </c>
      <c r="Y471" s="15" t="s">
        <v>1247</v>
      </c>
      <c r="Z471" s="15">
        <v>2025</v>
      </c>
      <c r="AA471" s="15">
        <v>2027</v>
      </c>
      <c r="AB471" s="15">
        <v>3</v>
      </c>
      <c r="AC471" s="15">
        <v>9</v>
      </c>
      <c r="AD471" s="15">
        <v>3301128</v>
      </c>
      <c r="AE471" s="15" t="s">
        <v>1286</v>
      </c>
      <c r="AF471" s="15">
        <v>330112800</v>
      </c>
      <c r="AG471" s="15" t="s">
        <v>1287</v>
      </c>
      <c r="AH471" s="15">
        <v>4</v>
      </c>
      <c r="AI471" s="15">
        <v>17</v>
      </c>
      <c r="AJ471" s="15" t="s">
        <v>1290</v>
      </c>
      <c r="AK471" s="15" t="s">
        <v>859</v>
      </c>
      <c r="AL471" s="15" t="s">
        <v>436</v>
      </c>
      <c r="AM471" s="13">
        <v>123119</v>
      </c>
      <c r="AN471" s="15" t="s">
        <v>1455</v>
      </c>
      <c r="AO471" s="15" t="s">
        <v>57</v>
      </c>
      <c r="AP471" s="15" t="str">
        <f>VLOOKUP(AO471,'[1]Conceptos por ambito'!B$11:C$3075,2,0)</f>
        <v>SERVICIOS PARA LA COMUNIDAD, SOCIALES Y PERSONALES</v>
      </c>
      <c r="AQ471" s="15">
        <v>91124</v>
      </c>
      <c r="AR471" s="15" t="s">
        <v>376</v>
      </c>
      <c r="AS471" s="15" t="s">
        <v>1941</v>
      </c>
      <c r="AT471" s="19">
        <v>29750000</v>
      </c>
    </row>
    <row r="472" spans="1:46" s="11" customFormat="1" ht="15" x14ac:dyDescent="0.25">
      <c r="A472" s="16" t="s">
        <v>2049</v>
      </c>
      <c r="B472" s="17" t="s">
        <v>1240</v>
      </c>
      <c r="C472" s="15" t="s">
        <v>1241</v>
      </c>
      <c r="D472" s="15" t="s">
        <v>1242</v>
      </c>
      <c r="E472" s="14">
        <v>33</v>
      </c>
      <c r="F472" s="15" t="s">
        <v>1243</v>
      </c>
      <c r="G472" s="15">
        <v>3301</v>
      </c>
      <c r="H472" s="15" t="s">
        <v>369</v>
      </c>
      <c r="I472" s="14" t="s">
        <v>324</v>
      </c>
      <c r="J472" s="15" t="s">
        <v>68</v>
      </c>
      <c r="K472" s="15">
        <v>3301</v>
      </c>
      <c r="L472" s="15" t="s">
        <v>1244</v>
      </c>
      <c r="M472" s="15">
        <v>270030002</v>
      </c>
      <c r="N472" s="15" t="s">
        <v>1245</v>
      </c>
      <c r="O472" s="15">
        <v>20</v>
      </c>
      <c r="P472" s="15">
        <v>0.5</v>
      </c>
      <c r="Q472" s="15" t="s">
        <v>89</v>
      </c>
      <c r="R472" s="15" t="s">
        <v>1291</v>
      </c>
      <c r="S472" s="15">
        <v>330112200</v>
      </c>
      <c r="T472" s="15" t="s">
        <v>799</v>
      </c>
      <c r="U472" s="15">
        <v>12</v>
      </c>
      <c r="V472" s="15">
        <v>3</v>
      </c>
      <c r="W472" s="13">
        <v>202500000030577</v>
      </c>
      <c r="X472" s="14" t="str">
        <f t="shared" si="9"/>
        <v>30577</v>
      </c>
      <c r="Y472" s="15" t="s">
        <v>1247</v>
      </c>
      <c r="Z472" s="15">
        <v>2025</v>
      </c>
      <c r="AA472" s="15">
        <v>2027</v>
      </c>
      <c r="AB472" s="15">
        <v>3</v>
      </c>
      <c r="AC472" s="15">
        <v>9</v>
      </c>
      <c r="AD472" s="15">
        <v>3301122</v>
      </c>
      <c r="AE472" s="15" t="s">
        <v>1292</v>
      </c>
      <c r="AF472" s="15">
        <v>330112200</v>
      </c>
      <c r="AG472" s="15" t="s">
        <v>799</v>
      </c>
      <c r="AH472" s="15">
        <v>12</v>
      </c>
      <c r="AI472" s="15">
        <v>18</v>
      </c>
      <c r="AJ472" s="15" t="s">
        <v>1293</v>
      </c>
      <c r="AK472" s="15" t="s">
        <v>862</v>
      </c>
      <c r="AL472" s="15" t="s">
        <v>436</v>
      </c>
      <c r="AM472" s="13">
        <v>123119</v>
      </c>
      <c r="AN472" s="15" t="s">
        <v>1455</v>
      </c>
      <c r="AO472" s="15" t="s">
        <v>57</v>
      </c>
      <c r="AP472" s="15" t="str">
        <f>VLOOKUP(AO472,'[1]Conceptos por ambito'!B$11:C$3075,2,0)</f>
        <v>SERVICIOS PARA LA COMUNIDAD, SOCIALES Y PERSONALES</v>
      </c>
      <c r="AQ472" s="15">
        <v>91124</v>
      </c>
      <c r="AR472" s="15" t="s">
        <v>376</v>
      </c>
      <c r="AS472" s="15" t="s">
        <v>1942</v>
      </c>
      <c r="AT472" s="19">
        <v>5000000</v>
      </c>
    </row>
    <row r="473" spans="1:46" s="11" customFormat="1" ht="15" x14ac:dyDescent="0.25">
      <c r="A473" s="16" t="s">
        <v>2049</v>
      </c>
      <c r="B473" s="17" t="s">
        <v>1240</v>
      </c>
      <c r="C473" s="15" t="s">
        <v>1241</v>
      </c>
      <c r="D473" s="15" t="s">
        <v>1242</v>
      </c>
      <c r="E473" s="14">
        <v>33</v>
      </c>
      <c r="F473" s="15" t="s">
        <v>1243</v>
      </c>
      <c r="G473" s="15">
        <v>3301</v>
      </c>
      <c r="H473" s="15" t="s">
        <v>369</v>
      </c>
      <c r="I473" s="14" t="s">
        <v>324</v>
      </c>
      <c r="J473" s="15" t="s">
        <v>68</v>
      </c>
      <c r="K473" s="15">
        <v>3301</v>
      </c>
      <c r="L473" s="15" t="s">
        <v>1244</v>
      </c>
      <c r="M473" s="15">
        <v>270030002</v>
      </c>
      <c r="N473" s="15" t="s">
        <v>1245</v>
      </c>
      <c r="O473" s="15">
        <v>20</v>
      </c>
      <c r="P473" s="15">
        <v>0.5</v>
      </c>
      <c r="Q473" s="15" t="s">
        <v>89</v>
      </c>
      <c r="R473" s="15" t="s">
        <v>1291</v>
      </c>
      <c r="S473" s="15">
        <v>330112200</v>
      </c>
      <c r="T473" s="15" t="s">
        <v>799</v>
      </c>
      <c r="U473" s="15">
        <v>12</v>
      </c>
      <c r="V473" s="15">
        <v>3</v>
      </c>
      <c r="W473" s="13">
        <v>202500000030577</v>
      </c>
      <c r="X473" s="14" t="str">
        <f t="shared" si="9"/>
        <v>30577</v>
      </c>
      <c r="Y473" s="15" t="s">
        <v>1247</v>
      </c>
      <c r="Z473" s="15">
        <v>2025</v>
      </c>
      <c r="AA473" s="15">
        <v>2027</v>
      </c>
      <c r="AB473" s="15">
        <v>3</v>
      </c>
      <c r="AC473" s="15">
        <v>9</v>
      </c>
      <c r="AD473" s="15">
        <v>3301122</v>
      </c>
      <c r="AE473" s="15" t="s">
        <v>1291</v>
      </c>
      <c r="AF473" s="15">
        <v>330112200</v>
      </c>
      <c r="AG473" s="15" t="s">
        <v>799</v>
      </c>
      <c r="AH473" s="15">
        <v>12</v>
      </c>
      <c r="AI473" s="15">
        <v>19</v>
      </c>
      <c r="AJ473" s="15" t="s">
        <v>1294</v>
      </c>
      <c r="AK473" s="15" t="s">
        <v>862</v>
      </c>
      <c r="AL473" s="15" t="s">
        <v>436</v>
      </c>
      <c r="AM473" s="13">
        <v>123119</v>
      </c>
      <c r="AN473" s="15" t="s">
        <v>1455</v>
      </c>
      <c r="AO473" s="15" t="s">
        <v>57</v>
      </c>
      <c r="AP473" s="15" t="str">
        <f>VLOOKUP(AO473,'[1]Conceptos por ambito'!B$11:C$3075,2,0)</f>
        <v>SERVICIOS PARA LA COMUNIDAD, SOCIALES Y PERSONALES</v>
      </c>
      <c r="AQ473" s="15">
        <v>91124</v>
      </c>
      <c r="AR473" s="15" t="s">
        <v>376</v>
      </c>
      <c r="AS473" s="15" t="s">
        <v>1943</v>
      </c>
      <c r="AT473" s="19">
        <v>15000000</v>
      </c>
    </row>
    <row r="474" spans="1:46" s="11" customFormat="1" ht="15" x14ac:dyDescent="0.25">
      <c r="A474" s="16" t="s">
        <v>2049</v>
      </c>
      <c r="B474" s="17" t="s">
        <v>1240</v>
      </c>
      <c r="C474" s="15" t="s">
        <v>1241</v>
      </c>
      <c r="D474" s="15" t="s">
        <v>1242</v>
      </c>
      <c r="E474" s="14">
        <v>33</v>
      </c>
      <c r="F474" s="15" t="s">
        <v>1243</v>
      </c>
      <c r="G474" s="15">
        <v>3302</v>
      </c>
      <c r="H474" s="15" t="s">
        <v>1437</v>
      </c>
      <c r="I474" s="14" t="s">
        <v>324</v>
      </c>
      <c r="J474" s="15" t="s">
        <v>68</v>
      </c>
      <c r="K474" s="15">
        <v>3302</v>
      </c>
      <c r="L474" s="15" t="s">
        <v>1244</v>
      </c>
      <c r="M474" s="15">
        <v>270030002</v>
      </c>
      <c r="N474" s="15" t="s">
        <v>1245</v>
      </c>
      <c r="O474" s="15">
        <v>20</v>
      </c>
      <c r="P474" s="15">
        <v>0.5</v>
      </c>
      <c r="Q474" s="15" t="s">
        <v>1295</v>
      </c>
      <c r="R474" s="15" t="s">
        <v>1296</v>
      </c>
      <c r="S474" s="15">
        <v>330204900</v>
      </c>
      <c r="T474" s="15" t="s">
        <v>1297</v>
      </c>
      <c r="U474" s="15">
        <v>17</v>
      </c>
      <c r="V474" s="15">
        <v>4</v>
      </c>
      <c r="W474" s="13">
        <v>202500000037063</v>
      </c>
      <c r="X474" s="14" t="str">
        <f t="shared" si="9"/>
        <v>37063</v>
      </c>
      <c r="Y474" s="15" t="s">
        <v>1298</v>
      </c>
      <c r="Z474" s="15">
        <v>2026</v>
      </c>
      <c r="AA474" s="15">
        <v>2027</v>
      </c>
      <c r="AB474" s="15">
        <v>2</v>
      </c>
      <c r="AC474" s="15">
        <v>1</v>
      </c>
      <c r="AD474" s="15">
        <v>3302049</v>
      </c>
      <c r="AE474" s="15" t="s">
        <v>1299</v>
      </c>
      <c r="AF474" s="15">
        <v>330204900</v>
      </c>
      <c r="AG474" s="15" t="s">
        <v>1297</v>
      </c>
      <c r="AH474" s="15">
        <v>17</v>
      </c>
      <c r="AI474" s="18" t="s">
        <v>321</v>
      </c>
      <c r="AJ474" s="15" t="s">
        <v>1300</v>
      </c>
      <c r="AK474" s="15" t="s">
        <v>862</v>
      </c>
      <c r="AL474" s="15" t="s">
        <v>436</v>
      </c>
      <c r="AM474" s="13">
        <v>123119</v>
      </c>
      <c r="AN474" s="15" t="s">
        <v>1455</v>
      </c>
      <c r="AO474" s="15" t="s">
        <v>57</v>
      </c>
      <c r="AP474" s="15" t="str">
        <f>VLOOKUP(AO474,'[1]Conceptos por ambito'!B$11:C$3075,2,0)</f>
        <v>SERVICIOS PARA LA COMUNIDAD, SOCIALES Y PERSONALES</v>
      </c>
      <c r="AQ474" s="15">
        <v>91124</v>
      </c>
      <c r="AR474" s="15" t="s">
        <v>376</v>
      </c>
      <c r="AS474" s="15" t="s">
        <v>1944</v>
      </c>
      <c r="AT474" s="19">
        <v>39000000</v>
      </c>
    </row>
    <row r="475" spans="1:46" s="11" customFormat="1" ht="15" x14ac:dyDescent="0.25">
      <c r="A475" s="16" t="s">
        <v>2049</v>
      </c>
      <c r="B475" s="17" t="s">
        <v>1240</v>
      </c>
      <c r="C475" s="15" t="s">
        <v>1241</v>
      </c>
      <c r="D475" s="15" t="s">
        <v>1242</v>
      </c>
      <c r="E475" s="14">
        <v>33</v>
      </c>
      <c r="F475" s="15" t="s">
        <v>1243</v>
      </c>
      <c r="G475" s="15">
        <v>3302</v>
      </c>
      <c r="H475" s="15" t="s">
        <v>1437</v>
      </c>
      <c r="I475" s="14" t="s">
        <v>324</v>
      </c>
      <c r="J475" s="15" t="s">
        <v>68</v>
      </c>
      <c r="K475" s="15">
        <v>3302</v>
      </c>
      <c r="L475" s="15" t="s">
        <v>1244</v>
      </c>
      <c r="M475" s="15">
        <v>270030002</v>
      </c>
      <c r="N475" s="15" t="s">
        <v>1245</v>
      </c>
      <c r="O475" s="15">
        <v>20</v>
      </c>
      <c r="P475" s="15">
        <v>0.5</v>
      </c>
      <c r="Q475" s="15" t="s">
        <v>1295</v>
      </c>
      <c r="R475" s="15" t="s">
        <v>1296</v>
      </c>
      <c r="S475" s="15">
        <v>330204900</v>
      </c>
      <c r="T475" s="15" t="s">
        <v>1297</v>
      </c>
      <c r="U475" s="15">
        <v>17</v>
      </c>
      <c r="V475" s="15">
        <v>4</v>
      </c>
      <c r="W475" s="13">
        <v>202500000037063</v>
      </c>
      <c r="X475" s="14" t="str">
        <f t="shared" si="9"/>
        <v>37063</v>
      </c>
      <c r="Y475" s="15" t="s">
        <v>1298</v>
      </c>
      <c r="Z475" s="15">
        <v>2026</v>
      </c>
      <c r="AA475" s="15">
        <v>2027</v>
      </c>
      <c r="AB475" s="15">
        <v>2</v>
      </c>
      <c r="AC475" s="15">
        <v>1</v>
      </c>
      <c r="AD475" s="15">
        <v>3302049</v>
      </c>
      <c r="AE475" s="15" t="s">
        <v>1299</v>
      </c>
      <c r="AF475" s="15">
        <v>330204901</v>
      </c>
      <c r="AG475" s="15" t="s">
        <v>1297</v>
      </c>
      <c r="AH475" s="15">
        <v>17</v>
      </c>
      <c r="AI475" s="18" t="s">
        <v>324</v>
      </c>
      <c r="AJ475" s="15" t="s">
        <v>1301</v>
      </c>
      <c r="AK475" s="15" t="s">
        <v>859</v>
      </c>
      <c r="AL475" s="15" t="s">
        <v>436</v>
      </c>
      <c r="AM475" s="13">
        <v>123119</v>
      </c>
      <c r="AN475" s="15" t="s">
        <v>1455</v>
      </c>
      <c r="AO475" s="15" t="s">
        <v>57</v>
      </c>
      <c r="AP475" s="15" t="str">
        <f>VLOOKUP(AO475,'[1]Conceptos por ambito'!B$11:C$3075,2,0)</f>
        <v>SERVICIOS PARA LA COMUNIDAD, SOCIALES Y PERSONALES</v>
      </c>
      <c r="AQ475" s="15">
        <v>91124</v>
      </c>
      <c r="AR475" s="15" t="s">
        <v>376</v>
      </c>
      <c r="AS475" s="15" t="s">
        <v>1945</v>
      </c>
      <c r="AT475" s="19">
        <v>67000000</v>
      </c>
    </row>
    <row r="476" spans="1:46" s="11" customFormat="1" ht="15" x14ac:dyDescent="0.25">
      <c r="A476" s="16" t="s">
        <v>2050</v>
      </c>
      <c r="B476" s="17" t="s">
        <v>1302</v>
      </c>
      <c r="C476" s="15" t="s">
        <v>1303</v>
      </c>
      <c r="D476" s="15" t="s">
        <v>1303</v>
      </c>
      <c r="E476" s="14">
        <v>41</v>
      </c>
      <c r="F476" s="15" t="s">
        <v>662</v>
      </c>
      <c r="G476" s="15">
        <v>4102</v>
      </c>
      <c r="H476" s="15" t="s">
        <v>1304</v>
      </c>
      <c r="I476" s="14">
        <v>2</v>
      </c>
      <c r="J476" s="15" t="s">
        <v>68</v>
      </c>
      <c r="K476" s="15">
        <v>4102</v>
      </c>
      <c r="L476" s="15" t="s">
        <v>1305</v>
      </c>
      <c r="M476" s="15">
        <v>60020015</v>
      </c>
      <c r="N476" s="15" t="s">
        <v>1306</v>
      </c>
      <c r="O476" s="15">
        <v>0.5</v>
      </c>
      <c r="P476" s="15">
        <v>0.4</v>
      </c>
      <c r="Q476" s="15" t="s">
        <v>1307</v>
      </c>
      <c r="R476" s="15" t="s">
        <v>1308</v>
      </c>
      <c r="S476" s="15">
        <v>4102043</v>
      </c>
      <c r="T476" s="15" t="s">
        <v>1308</v>
      </c>
      <c r="U476" s="15">
        <v>2400</v>
      </c>
      <c r="V476" s="15">
        <v>690</v>
      </c>
      <c r="W476" s="13">
        <v>202500000042485</v>
      </c>
      <c r="X476" s="15" t="str">
        <f t="shared" si="9"/>
        <v>42485</v>
      </c>
      <c r="Y476" s="15" t="s">
        <v>1309</v>
      </c>
      <c r="Z476" s="15">
        <v>2026</v>
      </c>
      <c r="AA476" s="15">
        <v>2028</v>
      </c>
      <c r="AB476" s="15">
        <v>3</v>
      </c>
      <c r="AC476" s="15">
        <v>1</v>
      </c>
      <c r="AD476" s="15">
        <v>4102043</v>
      </c>
      <c r="AE476" s="15" t="s">
        <v>1310</v>
      </c>
      <c r="AF476" s="15">
        <v>410204300</v>
      </c>
      <c r="AG476" s="15" t="s">
        <v>1308</v>
      </c>
      <c r="AH476" s="15">
        <v>690</v>
      </c>
      <c r="AI476" s="18" t="s">
        <v>321</v>
      </c>
      <c r="AJ476" s="15" t="s">
        <v>1311</v>
      </c>
      <c r="AK476" s="15" t="s">
        <v>519</v>
      </c>
      <c r="AL476" s="15" t="s">
        <v>933</v>
      </c>
      <c r="AM476" s="15">
        <v>124303</v>
      </c>
      <c r="AN476" s="15" t="s">
        <v>933</v>
      </c>
      <c r="AO476" s="15" t="s">
        <v>60</v>
      </c>
      <c r="AP476" s="15" t="str">
        <f>VLOOKUP(AO476,'[1]Conceptos por ambito'!B$11:C$3075,2,0)</f>
        <v xml:space="preserve">SERVICIOS PRESTADOS A LAS EMPRESAS Y SERVICIOS DE PRODUCCION </v>
      </c>
      <c r="AQ476" s="15">
        <v>91119</v>
      </c>
      <c r="AR476" s="15" t="s">
        <v>340</v>
      </c>
      <c r="AS476" s="15" t="s">
        <v>1946</v>
      </c>
      <c r="AT476" s="19">
        <v>26400000</v>
      </c>
    </row>
    <row r="477" spans="1:46" s="11" customFormat="1" ht="15" x14ac:dyDescent="0.25">
      <c r="A477" s="16" t="s">
        <v>2050</v>
      </c>
      <c r="B477" s="17" t="s">
        <v>1302</v>
      </c>
      <c r="C477" s="15" t="s">
        <v>1303</v>
      </c>
      <c r="D477" s="15" t="s">
        <v>1303</v>
      </c>
      <c r="E477" s="14">
        <v>41</v>
      </c>
      <c r="F477" s="15" t="s">
        <v>662</v>
      </c>
      <c r="G477" s="15">
        <v>4102</v>
      </c>
      <c r="H477" s="15" t="s">
        <v>1304</v>
      </c>
      <c r="I477" s="14">
        <v>2</v>
      </c>
      <c r="J477" s="15" t="s">
        <v>68</v>
      </c>
      <c r="K477" s="15">
        <v>4102</v>
      </c>
      <c r="L477" s="15" t="s">
        <v>1305</v>
      </c>
      <c r="M477" s="15">
        <v>60020015</v>
      </c>
      <c r="N477" s="15" t="s">
        <v>1306</v>
      </c>
      <c r="O477" s="15">
        <v>0.5</v>
      </c>
      <c r="P477" s="15">
        <v>0.4</v>
      </c>
      <c r="Q477" s="15" t="s">
        <v>1307</v>
      </c>
      <c r="R477" s="15" t="s">
        <v>1308</v>
      </c>
      <c r="S477" s="15">
        <v>4102043</v>
      </c>
      <c r="T477" s="15" t="s">
        <v>1308</v>
      </c>
      <c r="U477" s="15">
        <v>2400</v>
      </c>
      <c r="V477" s="15">
        <v>690</v>
      </c>
      <c r="W477" s="13">
        <v>202500000042485</v>
      </c>
      <c r="X477" s="15" t="str">
        <f t="shared" si="9"/>
        <v>42485</v>
      </c>
      <c r="Y477" s="15" t="s">
        <v>1309</v>
      </c>
      <c r="Z477" s="15">
        <v>2026</v>
      </c>
      <c r="AA477" s="15">
        <v>2028</v>
      </c>
      <c r="AB477" s="15">
        <v>3</v>
      </c>
      <c r="AC477" s="15">
        <v>1</v>
      </c>
      <c r="AD477" s="15">
        <v>4102043</v>
      </c>
      <c r="AE477" s="15" t="s">
        <v>1310</v>
      </c>
      <c r="AF477" s="15">
        <v>410204300</v>
      </c>
      <c r="AG477" s="15" t="s">
        <v>1308</v>
      </c>
      <c r="AH477" s="15">
        <v>690</v>
      </c>
      <c r="AI477" s="18" t="s">
        <v>324</v>
      </c>
      <c r="AJ477" s="15" t="s">
        <v>1312</v>
      </c>
      <c r="AK477" s="15" t="s">
        <v>326</v>
      </c>
      <c r="AL477" s="15" t="s">
        <v>933</v>
      </c>
      <c r="AM477" s="15">
        <v>124303</v>
      </c>
      <c r="AN477" s="15" t="s">
        <v>933</v>
      </c>
      <c r="AO477" s="22" t="s">
        <v>290</v>
      </c>
      <c r="AP477" s="15" t="str">
        <f>VLOOKUP(AO477,'[1]Conceptos por ambito'!B$11:C$3075,2,0)</f>
        <v>COMERCIO Y DISTRIBUCION; ALOJAMIENTO; SERVICIOS DE SUMINISTRO DE COMIDAS Y BEBIDAS; SERVICIOS DE TRANSPORTE; Y SERVICIOS DE DISTRIBUCION DE ELECTRICIDAD, GAS Y AGUA</v>
      </c>
      <c r="AQ477" s="15">
        <v>91119</v>
      </c>
      <c r="AR477" s="15" t="s">
        <v>340</v>
      </c>
      <c r="AS477" s="15" t="s">
        <v>1947</v>
      </c>
      <c r="AT477" s="19">
        <v>20000000</v>
      </c>
    </row>
    <row r="478" spans="1:46" s="11" customFormat="1" ht="15" x14ac:dyDescent="0.25">
      <c r="A478" s="16" t="s">
        <v>2050</v>
      </c>
      <c r="B478" s="17" t="s">
        <v>1302</v>
      </c>
      <c r="C478" s="15" t="s">
        <v>1303</v>
      </c>
      <c r="D478" s="15" t="s">
        <v>1303</v>
      </c>
      <c r="E478" s="14">
        <v>41</v>
      </c>
      <c r="F478" s="15" t="s">
        <v>662</v>
      </c>
      <c r="G478" s="15">
        <v>4102</v>
      </c>
      <c r="H478" s="15" t="s">
        <v>1304</v>
      </c>
      <c r="I478" s="14">
        <v>2</v>
      </c>
      <c r="J478" s="15" t="s">
        <v>68</v>
      </c>
      <c r="K478" s="15">
        <v>4102</v>
      </c>
      <c r="L478" s="15" t="s">
        <v>1305</v>
      </c>
      <c r="M478" s="15">
        <v>60020015</v>
      </c>
      <c r="N478" s="15" t="s">
        <v>1306</v>
      </c>
      <c r="O478" s="15">
        <v>0.5</v>
      </c>
      <c r="P478" s="15">
        <v>0.4</v>
      </c>
      <c r="Q478" s="15" t="s">
        <v>1313</v>
      </c>
      <c r="R478" s="15" t="s">
        <v>1314</v>
      </c>
      <c r="S478" s="15">
        <v>4102035</v>
      </c>
      <c r="T478" s="15" t="s">
        <v>1314</v>
      </c>
      <c r="U478" s="15">
        <v>1</v>
      </c>
      <c r="V478" s="15">
        <v>1</v>
      </c>
      <c r="W478" s="13">
        <v>202500000042485</v>
      </c>
      <c r="X478" s="15" t="str">
        <f t="shared" si="9"/>
        <v>42485</v>
      </c>
      <c r="Y478" s="15" t="s">
        <v>1309</v>
      </c>
      <c r="Z478" s="15">
        <v>2026</v>
      </c>
      <c r="AA478" s="15">
        <v>2028</v>
      </c>
      <c r="AB478" s="15">
        <v>3</v>
      </c>
      <c r="AC478" s="15">
        <v>2</v>
      </c>
      <c r="AD478" s="15">
        <v>4102035</v>
      </c>
      <c r="AE478" s="15" t="s">
        <v>72</v>
      </c>
      <c r="AF478" s="15">
        <v>410203501</v>
      </c>
      <c r="AG478" s="15" t="s">
        <v>1314</v>
      </c>
      <c r="AH478" s="15">
        <v>1</v>
      </c>
      <c r="AI478" s="18" t="s">
        <v>394</v>
      </c>
      <c r="AJ478" s="15" t="s">
        <v>1315</v>
      </c>
      <c r="AK478" s="15" t="s">
        <v>326</v>
      </c>
      <c r="AL478" s="15" t="s">
        <v>933</v>
      </c>
      <c r="AM478" s="15">
        <v>124303</v>
      </c>
      <c r="AN478" s="15" t="s">
        <v>933</v>
      </c>
      <c r="AO478" s="15" t="s">
        <v>60</v>
      </c>
      <c r="AP478" s="15" t="str">
        <f>VLOOKUP(AO478,'[1]Conceptos por ambito'!B$11:C$3075,2,0)</f>
        <v xml:space="preserve">SERVICIOS PRESTADOS A LAS EMPRESAS Y SERVICIOS DE PRODUCCION </v>
      </c>
      <c r="AQ478" s="15">
        <v>91119</v>
      </c>
      <c r="AR478" s="15" t="s">
        <v>340</v>
      </c>
      <c r="AS478" s="15" t="s">
        <v>1948</v>
      </c>
      <c r="AT478" s="19">
        <v>25000000</v>
      </c>
    </row>
    <row r="479" spans="1:46" s="11" customFormat="1" ht="15" x14ac:dyDescent="0.25">
      <c r="A479" s="16" t="s">
        <v>2050</v>
      </c>
      <c r="B479" s="17" t="s">
        <v>1302</v>
      </c>
      <c r="C479" s="15" t="s">
        <v>1303</v>
      </c>
      <c r="D479" s="15" t="s">
        <v>1303</v>
      </c>
      <c r="E479" s="14">
        <v>41</v>
      </c>
      <c r="F479" s="15" t="s">
        <v>662</v>
      </c>
      <c r="G479" s="15">
        <v>4102</v>
      </c>
      <c r="H479" s="15" t="s">
        <v>1304</v>
      </c>
      <c r="I479" s="14">
        <v>2</v>
      </c>
      <c r="J479" s="15" t="s">
        <v>68</v>
      </c>
      <c r="K479" s="15">
        <v>4102</v>
      </c>
      <c r="L479" s="15" t="s">
        <v>1305</v>
      </c>
      <c r="M479" s="15">
        <v>60020015</v>
      </c>
      <c r="N479" s="15" t="s">
        <v>1306</v>
      </c>
      <c r="O479" s="15">
        <v>0.5</v>
      </c>
      <c r="P479" s="15">
        <v>0.4</v>
      </c>
      <c r="Q479" s="15" t="s">
        <v>1313</v>
      </c>
      <c r="R479" s="15" t="s">
        <v>1314</v>
      </c>
      <c r="S479" s="15">
        <v>4102035</v>
      </c>
      <c r="T479" s="15" t="s">
        <v>1314</v>
      </c>
      <c r="U479" s="15">
        <v>1</v>
      </c>
      <c r="V479" s="15">
        <v>1</v>
      </c>
      <c r="W479" s="13">
        <v>202500000042485</v>
      </c>
      <c r="X479" s="15" t="str">
        <f t="shared" si="9"/>
        <v>42485</v>
      </c>
      <c r="Y479" s="15" t="s">
        <v>1309</v>
      </c>
      <c r="Z479" s="15">
        <v>2026</v>
      </c>
      <c r="AA479" s="15">
        <v>2028</v>
      </c>
      <c r="AB479" s="15">
        <v>3</v>
      </c>
      <c r="AC479" s="15">
        <v>2</v>
      </c>
      <c r="AD479" s="15">
        <v>4102035</v>
      </c>
      <c r="AE479" s="15" t="s">
        <v>72</v>
      </c>
      <c r="AF479" s="15">
        <v>410203501</v>
      </c>
      <c r="AG479" s="15" t="s">
        <v>1314</v>
      </c>
      <c r="AH479" s="15">
        <v>1</v>
      </c>
      <c r="AI479" s="18" t="s">
        <v>396</v>
      </c>
      <c r="AJ479" s="15" t="s">
        <v>1316</v>
      </c>
      <c r="AK479" s="15" t="s">
        <v>326</v>
      </c>
      <c r="AL479" s="15" t="s">
        <v>933</v>
      </c>
      <c r="AM479" s="15">
        <v>124303</v>
      </c>
      <c r="AN479" s="15" t="s">
        <v>933</v>
      </c>
      <c r="AO479" s="15" t="s">
        <v>60</v>
      </c>
      <c r="AP479" s="15" t="str">
        <f>VLOOKUP(AO479,'[1]Conceptos por ambito'!B$11:C$3075,2,0)</f>
        <v xml:space="preserve">SERVICIOS PRESTADOS A LAS EMPRESAS Y SERVICIOS DE PRODUCCION </v>
      </c>
      <c r="AQ479" s="15">
        <v>91119</v>
      </c>
      <c r="AR479" s="15" t="s">
        <v>340</v>
      </c>
      <c r="AS479" s="15" t="s">
        <v>1949</v>
      </c>
      <c r="AT479" s="19">
        <v>35000000</v>
      </c>
    </row>
    <row r="480" spans="1:46" s="11" customFormat="1" ht="15" x14ac:dyDescent="0.25">
      <c r="A480" s="16" t="s">
        <v>2050</v>
      </c>
      <c r="B480" s="17" t="s">
        <v>1302</v>
      </c>
      <c r="C480" s="15" t="s">
        <v>1303</v>
      </c>
      <c r="D480" s="15" t="s">
        <v>1303</v>
      </c>
      <c r="E480" s="14">
        <v>41</v>
      </c>
      <c r="F480" s="15" t="s">
        <v>662</v>
      </c>
      <c r="G480" s="15">
        <v>4102</v>
      </c>
      <c r="H480" s="15" t="s">
        <v>1304</v>
      </c>
      <c r="I480" s="14">
        <v>2</v>
      </c>
      <c r="J480" s="15" t="s">
        <v>68</v>
      </c>
      <c r="K480" s="15">
        <v>4102</v>
      </c>
      <c r="L480" s="15" t="s">
        <v>1305</v>
      </c>
      <c r="M480" s="15">
        <v>60020015</v>
      </c>
      <c r="N480" s="15" t="s">
        <v>1306</v>
      </c>
      <c r="O480" s="15">
        <v>0.5</v>
      </c>
      <c r="P480" s="15">
        <v>0.4</v>
      </c>
      <c r="Q480" s="15" t="s">
        <v>1317</v>
      </c>
      <c r="R480" s="15" t="s">
        <v>1318</v>
      </c>
      <c r="S480" s="15">
        <v>4102046</v>
      </c>
      <c r="T480" s="15" t="s">
        <v>1318</v>
      </c>
      <c r="U480" s="15">
        <v>28</v>
      </c>
      <c r="V480" s="15">
        <v>7</v>
      </c>
      <c r="W480" s="13">
        <v>202500000042485</v>
      </c>
      <c r="X480" s="15" t="str">
        <f t="shared" si="9"/>
        <v>42485</v>
      </c>
      <c r="Y480" s="15" t="s">
        <v>1309</v>
      </c>
      <c r="Z480" s="15">
        <v>2026</v>
      </c>
      <c r="AA480" s="15">
        <v>2028</v>
      </c>
      <c r="AB480" s="15">
        <v>3</v>
      </c>
      <c r="AC480" s="15">
        <v>3</v>
      </c>
      <c r="AD480" s="15">
        <v>4102046</v>
      </c>
      <c r="AE480" s="15" t="s">
        <v>1319</v>
      </c>
      <c r="AF480" s="15">
        <v>410204600</v>
      </c>
      <c r="AG480" s="15" t="s">
        <v>1318</v>
      </c>
      <c r="AH480" s="15">
        <v>7</v>
      </c>
      <c r="AI480" s="18" t="s">
        <v>398</v>
      </c>
      <c r="AJ480" s="15" t="s">
        <v>1320</v>
      </c>
      <c r="AK480" s="15" t="s">
        <v>326</v>
      </c>
      <c r="AL480" s="15" t="s">
        <v>933</v>
      </c>
      <c r="AM480" s="15">
        <v>124303</v>
      </c>
      <c r="AN480" s="15" t="s">
        <v>933</v>
      </c>
      <c r="AO480" s="15" t="s">
        <v>60</v>
      </c>
      <c r="AP480" s="15" t="str">
        <f>VLOOKUP(AO480,'[1]Conceptos por ambito'!B$11:C$3075,2,0)</f>
        <v xml:space="preserve">SERVICIOS PRESTADOS A LAS EMPRESAS Y SERVICIOS DE PRODUCCION </v>
      </c>
      <c r="AQ480" s="15">
        <v>91119</v>
      </c>
      <c r="AR480" s="15" t="s">
        <v>340</v>
      </c>
      <c r="AS480" s="15" t="s">
        <v>1950</v>
      </c>
      <c r="AT480" s="19">
        <v>37000000</v>
      </c>
    </row>
    <row r="481" spans="1:46" s="11" customFormat="1" ht="15" x14ac:dyDescent="0.25">
      <c r="A481" s="16" t="s">
        <v>2050</v>
      </c>
      <c r="B481" s="17" t="s">
        <v>1302</v>
      </c>
      <c r="C481" s="15" t="s">
        <v>1303</v>
      </c>
      <c r="D481" s="15" t="s">
        <v>1303</v>
      </c>
      <c r="E481" s="14">
        <v>41</v>
      </c>
      <c r="F481" s="15" t="s">
        <v>662</v>
      </c>
      <c r="G481" s="15">
        <v>4102</v>
      </c>
      <c r="H481" s="15" t="s">
        <v>1304</v>
      </c>
      <c r="I481" s="14">
        <v>2</v>
      </c>
      <c r="J481" s="15" t="s">
        <v>68</v>
      </c>
      <c r="K481" s="15">
        <v>4102</v>
      </c>
      <c r="L481" s="15" t="s">
        <v>1305</v>
      </c>
      <c r="M481" s="15">
        <v>60020015</v>
      </c>
      <c r="N481" s="15" t="s">
        <v>1306</v>
      </c>
      <c r="O481" s="15">
        <v>0.5</v>
      </c>
      <c r="P481" s="15">
        <v>0.4</v>
      </c>
      <c r="Q481" s="15" t="s">
        <v>1317</v>
      </c>
      <c r="R481" s="15" t="s">
        <v>1318</v>
      </c>
      <c r="S481" s="15">
        <v>4102046</v>
      </c>
      <c r="T481" s="15" t="s">
        <v>1318</v>
      </c>
      <c r="U481" s="15">
        <v>28</v>
      </c>
      <c r="V481" s="15">
        <v>7</v>
      </c>
      <c r="W481" s="13">
        <v>202500000042485</v>
      </c>
      <c r="X481" s="15" t="str">
        <f t="shared" si="9"/>
        <v>42485</v>
      </c>
      <c r="Y481" s="15" t="s">
        <v>1309</v>
      </c>
      <c r="Z481" s="15">
        <v>2026</v>
      </c>
      <c r="AA481" s="15">
        <v>2028</v>
      </c>
      <c r="AB481" s="15">
        <v>3</v>
      </c>
      <c r="AC481" s="15">
        <v>3</v>
      </c>
      <c r="AD481" s="15">
        <v>4102046</v>
      </c>
      <c r="AE481" s="15" t="s">
        <v>1319</v>
      </c>
      <c r="AF481" s="15">
        <v>410204600</v>
      </c>
      <c r="AG481" s="15" t="s">
        <v>1318</v>
      </c>
      <c r="AH481" s="15">
        <v>7</v>
      </c>
      <c r="AI481" s="18" t="s">
        <v>410</v>
      </c>
      <c r="AJ481" s="15" t="s">
        <v>1321</v>
      </c>
      <c r="AK481" s="15" t="s">
        <v>326</v>
      </c>
      <c r="AL481" s="15" t="s">
        <v>933</v>
      </c>
      <c r="AM481" s="15">
        <v>124303</v>
      </c>
      <c r="AN481" s="15" t="s">
        <v>933</v>
      </c>
      <c r="AO481" s="15" t="s">
        <v>60</v>
      </c>
      <c r="AP481" s="15" t="str">
        <f>VLOOKUP(AO481,'[1]Conceptos por ambito'!B$11:C$3075,2,0)</f>
        <v xml:space="preserve">SERVICIOS PRESTADOS A LAS EMPRESAS Y SERVICIOS DE PRODUCCION </v>
      </c>
      <c r="AQ481" s="15">
        <v>91119</v>
      </c>
      <c r="AR481" s="15" t="s">
        <v>340</v>
      </c>
      <c r="AS481" s="15" t="s">
        <v>1951</v>
      </c>
      <c r="AT481" s="19">
        <v>20000000</v>
      </c>
    </row>
    <row r="482" spans="1:46" s="11" customFormat="1" ht="15" x14ac:dyDescent="0.25">
      <c r="A482" s="16" t="s">
        <v>2050</v>
      </c>
      <c r="B482" s="17" t="s">
        <v>1302</v>
      </c>
      <c r="C482" s="15" t="s">
        <v>1303</v>
      </c>
      <c r="D482" s="15" t="s">
        <v>1303</v>
      </c>
      <c r="E482" s="14">
        <v>41</v>
      </c>
      <c r="F482" s="15" t="s">
        <v>662</v>
      </c>
      <c r="G482" s="15">
        <v>4102</v>
      </c>
      <c r="H482" s="15" t="s">
        <v>1304</v>
      </c>
      <c r="I482" s="14">
        <v>2</v>
      </c>
      <c r="J482" s="15" t="s">
        <v>68</v>
      </c>
      <c r="K482" s="15">
        <v>4102</v>
      </c>
      <c r="L482" s="15" t="s">
        <v>1305</v>
      </c>
      <c r="M482" s="15">
        <v>60020015</v>
      </c>
      <c r="N482" s="15" t="s">
        <v>1306</v>
      </c>
      <c r="O482" s="15">
        <v>0.5</v>
      </c>
      <c r="P482" s="15">
        <v>0.4</v>
      </c>
      <c r="Q482" s="15" t="s">
        <v>1322</v>
      </c>
      <c r="R482" s="15" t="s">
        <v>1323</v>
      </c>
      <c r="S482" s="15">
        <v>4102003</v>
      </c>
      <c r="T482" s="15" t="s">
        <v>1323</v>
      </c>
      <c r="U482" s="15">
        <v>150</v>
      </c>
      <c r="V482" s="15">
        <v>40</v>
      </c>
      <c r="W482" s="13">
        <v>202500000042485</v>
      </c>
      <c r="X482" s="15" t="str">
        <f t="shared" si="9"/>
        <v>42485</v>
      </c>
      <c r="Y482" s="15" t="s">
        <v>1309</v>
      </c>
      <c r="Z482" s="15">
        <v>2026</v>
      </c>
      <c r="AA482" s="15">
        <v>2028</v>
      </c>
      <c r="AB482" s="15">
        <v>3</v>
      </c>
      <c r="AC482" s="15">
        <v>4</v>
      </c>
      <c r="AD482" s="15">
        <v>4102003</v>
      </c>
      <c r="AE482" s="15" t="s">
        <v>1324</v>
      </c>
      <c r="AF482" s="15">
        <v>410200300</v>
      </c>
      <c r="AG482" s="15" t="s">
        <v>1323</v>
      </c>
      <c r="AH482" s="15">
        <v>40</v>
      </c>
      <c r="AI482" s="18" t="s">
        <v>414</v>
      </c>
      <c r="AJ482" s="15" t="s">
        <v>1325</v>
      </c>
      <c r="AK482" s="15" t="s">
        <v>326</v>
      </c>
      <c r="AL482" s="15" t="s">
        <v>933</v>
      </c>
      <c r="AM482" s="15">
        <v>124303</v>
      </c>
      <c r="AN482" s="15" t="s">
        <v>933</v>
      </c>
      <c r="AO482" s="22" t="s">
        <v>198</v>
      </c>
      <c r="AP482" s="15" t="str">
        <f>VLOOKUP(AO482,'[1]Conceptos por ambito'!B$11:C$3075,2,0)</f>
        <v>OTROS BIENES TRANSPORTABLES EXCEPTO PRODUCTOS METALICOS, MAQUINARIA Y EQUIPO</v>
      </c>
      <c r="AQ482" s="15">
        <v>91119</v>
      </c>
      <c r="AR482" s="15" t="s">
        <v>340</v>
      </c>
      <c r="AS482" s="15" t="s">
        <v>1952</v>
      </c>
      <c r="AT482" s="19">
        <v>66000000</v>
      </c>
    </row>
    <row r="483" spans="1:46" s="11" customFormat="1" ht="15" x14ac:dyDescent="0.25">
      <c r="A483" s="16" t="s">
        <v>2050</v>
      </c>
      <c r="B483" s="17" t="s">
        <v>1302</v>
      </c>
      <c r="C483" s="15" t="s">
        <v>1303</v>
      </c>
      <c r="D483" s="15" t="s">
        <v>1303</v>
      </c>
      <c r="E483" s="14">
        <v>41</v>
      </c>
      <c r="F483" s="15" t="s">
        <v>662</v>
      </c>
      <c r="G483" s="15">
        <v>4102</v>
      </c>
      <c r="H483" s="15" t="s">
        <v>1304</v>
      </c>
      <c r="I483" s="14">
        <v>2</v>
      </c>
      <c r="J483" s="15" t="s">
        <v>68</v>
      </c>
      <c r="K483" s="15">
        <v>4102</v>
      </c>
      <c r="L483" s="15" t="s">
        <v>1305</v>
      </c>
      <c r="M483" s="15">
        <v>60020015</v>
      </c>
      <c r="N483" s="15" t="s">
        <v>1306</v>
      </c>
      <c r="O483" s="15">
        <v>0.5</v>
      </c>
      <c r="P483" s="15">
        <v>0.4</v>
      </c>
      <c r="Q483" s="15" t="s">
        <v>1322</v>
      </c>
      <c r="R483" s="15" t="s">
        <v>1323</v>
      </c>
      <c r="S483" s="15">
        <v>4102003</v>
      </c>
      <c r="T483" s="15" t="s">
        <v>1323</v>
      </c>
      <c r="U483" s="15">
        <v>150</v>
      </c>
      <c r="V483" s="15">
        <v>40</v>
      </c>
      <c r="W483" s="13">
        <v>202500000042485</v>
      </c>
      <c r="X483" s="15" t="str">
        <f t="shared" si="9"/>
        <v>42485</v>
      </c>
      <c r="Y483" s="15" t="s">
        <v>1309</v>
      </c>
      <c r="Z483" s="15">
        <v>2026</v>
      </c>
      <c r="AA483" s="15">
        <v>2028</v>
      </c>
      <c r="AB483" s="15">
        <v>3</v>
      </c>
      <c r="AC483" s="15">
        <v>4</v>
      </c>
      <c r="AD483" s="15">
        <v>4102003</v>
      </c>
      <c r="AE483" s="15" t="s">
        <v>1324</v>
      </c>
      <c r="AF483" s="15">
        <v>410200300</v>
      </c>
      <c r="AG483" s="15" t="s">
        <v>1323</v>
      </c>
      <c r="AH483" s="15">
        <v>40</v>
      </c>
      <c r="AI483" s="18" t="s">
        <v>412</v>
      </c>
      <c r="AJ483" s="15" t="s">
        <v>1326</v>
      </c>
      <c r="AK483" s="15" t="s">
        <v>519</v>
      </c>
      <c r="AL483" s="15" t="s">
        <v>933</v>
      </c>
      <c r="AM483" s="15">
        <v>124303</v>
      </c>
      <c r="AN483" s="15" t="s">
        <v>933</v>
      </c>
      <c r="AO483" s="15" t="s">
        <v>60</v>
      </c>
      <c r="AP483" s="15" t="str">
        <f>VLOOKUP(AO483,'[1]Conceptos por ambito'!B$11:C$3075,2,0)</f>
        <v xml:space="preserve">SERVICIOS PRESTADOS A LAS EMPRESAS Y SERVICIOS DE PRODUCCION </v>
      </c>
      <c r="AQ483" s="15">
        <v>91119</v>
      </c>
      <c r="AR483" s="15" t="s">
        <v>340</v>
      </c>
      <c r="AS483" s="15" t="s">
        <v>1953</v>
      </c>
      <c r="AT483" s="19">
        <v>17000000</v>
      </c>
    </row>
    <row r="484" spans="1:46" s="11" customFormat="1" ht="15" x14ac:dyDescent="0.25">
      <c r="A484" s="16" t="s">
        <v>2050</v>
      </c>
      <c r="B484" s="17" t="s">
        <v>1302</v>
      </c>
      <c r="C484" s="15" t="s">
        <v>1303</v>
      </c>
      <c r="D484" s="15" t="s">
        <v>1303</v>
      </c>
      <c r="E484" s="14">
        <v>41</v>
      </c>
      <c r="F484" s="15" t="s">
        <v>662</v>
      </c>
      <c r="G484" s="15">
        <v>4102</v>
      </c>
      <c r="H484" s="15" t="s">
        <v>1304</v>
      </c>
      <c r="I484" s="14">
        <v>2</v>
      </c>
      <c r="J484" s="15" t="s">
        <v>68</v>
      </c>
      <c r="K484" s="15">
        <v>4102</v>
      </c>
      <c r="L484" s="15" t="s">
        <v>1305</v>
      </c>
      <c r="M484" s="15">
        <v>60020015</v>
      </c>
      <c r="N484" s="15" t="s">
        <v>1306</v>
      </c>
      <c r="O484" s="15">
        <v>0.5</v>
      </c>
      <c r="P484" s="15">
        <v>0.4</v>
      </c>
      <c r="Q484" s="15" t="s">
        <v>1327</v>
      </c>
      <c r="R484" s="15" t="s">
        <v>1318</v>
      </c>
      <c r="S484" s="15">
        <v>4102046</v>
      </c>
      <c r="T484" s="15" t="s">
        <v>1318</v>
      </c>
      <c r="U484" s="15">
        <v>61</v>
      </c>
      <c r="V484" s="15">
        <v>19</v>
      </c>
      <c r="W484" s="13">
        <v>202500000042485</v>
      </c>
      <c r="X484" s="15" t="str">
        <f t="shared" si="9"/>
        <v>42485</v>
      </c>
      <c r="Y484" s="15" t="s">
        <v>1309</v>
      </c>
      <c r="Z484" s="15">
        <v>2026</v>
      </c>
      <c r="AA484" s="15">
        <v>2028</v>
      </c>
      <c r="AB484" s="15">
        <v>3</v>
      </c>
      <c r="AC484" s="15">
        <v>5</v>
      </c>
      <c r="AD484" s="15">
        <v>4102046</v>
      </c>
      <c r="AE484" s="15" t="s">
        <v>1319</v>
      </c>
      <c r="AF484" s="15">
        <v>410204600</v>
      </c>
      <c r="AG484" s="15" t="s">
        <v>1318</v>
      </c>
      <c r="AH484" s="15">
        <v>19</v>
      </c>
      <c r="AI484" s="18" t="s">
        <v>416</v>
      </c>
      <c r="AJ484" s="15" t="s">
        <v>1328</v>
      </c>
      <c r="AK484" s="15" t="s">
        <v>326</v>
      </c>
      <c r="AL484" s="15" t="s">
        <v>933</v>
      </c>
      <c r="AM484" s="15">
        <v>124303</v>
      </c>
      <c r="AN484" s="15" t="s">
        <v>933</v>
      </c>
      <c r="AO484" s="15" t="s">
        <v>60</v>
      </c>
      <c r="AP484" s="15" t="str">
        <f>VLOOKUP(AO484,'[1]Conceptos por ambito'!B$11:C$3075,2,0)</f>
        <v xml:space="preserve">SERVICIOS PRESTADOS A LAS EMPRESAS Y SERVICIOS DE PRODUCCION </v>
      </c>
      <c r="AQ484" s="15">
        <v>91119</v>
      </c>
      <c r="AR484" s="15" t="s">
        <v>340</v>
      </c>
      <c r="AS484" s="15" t="s">
        <v>1954</v>
      </c>
      <c r="AT484" s="19">
        <v>35000000</v>
      </c>
    </row>
    <row r="485" spans="1:46" s="11" customFormat="1" ht="15" x14ac:dyDescent="0.25">
      <c r="A485" s="16" t="s">
        <v>2050</v>
      </c>
      <c r="B485" s="17" t="s">
        <v>1302</v>
      </c>
      <c r="C485" s="15" t="s">
        <v>1303</v>
      </c>
      <c r="D485" s="15" t="s">
        <v>1303</v>
      </c>
      <c r="E485" s="14">
        <v>41</v>
      </c>
      <c r="F485" s="15" t="s">
        <v>662</v>
      </c>
      <c r="G485" s="15">
        <v>4102</v>
      </c>
      <c r="H485" s="15" t="s">
        <v>1304</v>
      </c>
      <c r="I485" s="14">
        <v>2</v>
      </c>
      <c r="J485" s="15" t="s">
        <v>68</v>
      </c>
      <c r="K485" s="15">
        <v>4102</v>
      </c>
      <c r="L485" s="15" t="s">
        <v>1305</v>
      </c>
      <c r="M485" s="15">
        <v>60020015</v>
      </c>
      <c r="N485" s="15" t="s">
        <v>1306</v>
      </c>
      <c r="O485" s="15">
        <v>0.5</v>
      </c>
      <c r="P485" s="15">
        <v>0.4</v>
      </c>
      <c r="Q485" s="15" t="s">
        <v>1327</v>
      </c>
      <c r="R485" s="15" t="s">
        <v>1318</v>
      </c>
      <c r="S485" s="15">
        <v>4102046</v>
      </c>
      <c r="T485" s="15" t="s">
        <v>1318</v>
      </c>
      <c r="U485" s="15">
        <v>61</v>
      </c>
      <c r="V485" s="15">
        <v>19</v>
      </c>
      <c r="W485" s="13">
        <v>202500000042485</v>
      </c>
      <c r="X485" s="15" t="str">
        <f t="shared" si="9"/>
        <v>42485</v>
      </c>
      <c r="Y485" s="15" t="s">
        <v>1309</v>
      </c>
      <c r="Z485" s="15">
        <v>2026</v>
      </c>
      <c r="AA485" s="15">
        <v>2028</v>
      </c>
      <c r="AB485" s="15">
        <v>3</v>
      </c>
      <c r="AC485" s="15">
        <v>5</v>
      </c>
      <c r="AD485" s="15">
        <v>4102046</v>
      </c>
      <c r="AE485" s="15" t="s">
        <v>1319</v>
      </c>
      <c r="AF485" s="15">
        <v>410204600</v>
      </c>
      <c r="AG485" s="15" t="s">
        <v>1318</v>
      </c>
      <c r="AH485" s="15">
        <v>19</v>
      </c>
      <c r="AI485" s="15">
        <v>10</v>
      </c>
      <c r="AJ485" s="15" t="s">
        <v>1329</v>
      </c>
      <c r="AK485" s="15" t="s">
        <v>326</v>
      </c>
      <c r="AL485" s="15" t="s">
        <v>933</v>
      </c>
      <c r="AM485" s="15">
        <v>124303</v>
      </c>
      <c r="AN485" s="15" t="s">
        <v>933</v>
      </c>
      <c r="AO485" s="15" t="s">
        <v>60</v>
      </c>
      <c r="AP485" s="15" t="str">
        <f>VLOOKUP(AO485,'[1]Conceptos por ambito'!B$11:C$3075,2,0)</f>
        <v xml:space="preserve">SERVICIOS PRESTADOS A LAS EMPRESAS Y SERVICIOS DE PRODUCCION </v>
      </c>
      <c r="AQ485" s="15">
        <v>91119</v>
      </c>
      <c r="AR485" s="15" t="s">
        <v>340</v>
      </c>
      <c r="AS485" s="15" t="s">
        <v>1955</v>
      </c>
      <c r="AT485" s="19">
        <v>20600000</v>
      </c>
    </row>
    <row r="486" spans="1:46" s="11" customFormat="1" ht="15" x14ac:dyDescent="0.25">
      <c r="A486" s="16" t="s">
        <v>2050</v>
      </c>
      <c r="B486" s="17" t="s">
        <v>1302</v>
      </c>
      <c r="C486" s="15" t="s">
        <v>1303</v>
      </c>
      <c r="D486" s="15" t="s">
        <v>1303</v>
      </c>
      <c r="E486" s="14">
        <v>41</v>
      </c>
      <c r="F486" s="15" t="s">
        <v>662</v>
      </c>
      <c r="G486" s="15">
        <v>4102</v>
      </c>
      <c r="H486" s="15" t="s">
        <v>1304</v>
      </c>
      <c r="I486" s="14">
        <v>2</v>
      </c>
      <c r="J486" s="15" t="s">
        <v>68</v>
      </c>
      <c r="K486" s="15">
        <v>4102</v>
      </c>
      <c r="L486" s="15" t="s">
        <v>1330</v>
      </c>
      <c r="M486" s="15">
        <v>50020030</v>
      </c>
      <c r="N486" s="15" t="s">
        <v>1331</v>
      </c>
      <c r="O486" s="15">
        <v>50</v>
      </c>
      <c r="P486" s="15">
        <v>53</v>
      </c>
      <c r="Q486" s="15" t="s">
        <v>1332</v>
      </c>
      <c r="R486" s="15" t="s">
        <v>1318</v>
      </c>
      <c r="S486" s="15">
        <v>4102046</v>
      </c>
      <c r="T486" s="15" t="s">
        <v>1318</v>
      </c>
      <c r="U486" s="15">
        <v>10</v>
      </c>
      <c r="V486" s="15">
        <v>3</v>
      </c>
      <c r="W486" s="13">
        <v>202500000042485</v>
      </c>
      <c r="X486" s="15" t="str">
        <f t="shared" si="9"/>
        <v>42485</v>
      </c>
      <c r="Y486" s="15" t="s">
        <v>1309</v>
      </c>
      <c r="Z486" s="15">
        <v>2026</v>
      </c>
      <c r="AA486" s="15">
        <v>2028</v>
      </c>
      <c r="AB486" s="15">
        <v>3</v>
      </c>
      <c r="AC486" s="15">
        <v>8</v>
      </c>
      <c r="AD486" s="15">
        <v>4102046</v>
      </c>
      <c r="AE486" s="15" t="s">
        <v>1319</v>
      </c>
      <c r="AF486" s="15">
        <v>410204600</v>
      </c>
      <c r="AG486" s="15" t="s">
        <v>1318</v>
      </c>
      <c r="AH486" s="15">
        <v>3</v>
      </c>
      <c r="AI486" s="15">
        <v>11</v>
      </c>
      <c r="AJ486" s="15" t="s">
        <v>1333</v>
      </c>
      <c r="AK486" s="15" t="s">
        <v>326</v>
      </c>
      <c r="AL486" s="15" t="s">
        <v>933</v>
      </c>
      <c r="AM486" s="15">
        <v>124303</v>
      </c>
      <c r="AN486" s="15" t="s">
        <v>933</v>
      </c>
      <c r="AO486" s="15" t="s">
        <v>60</v>
      </c>
      <c r="AP486" s="15" t="str">
        <f>VLOOKUP(AO486,'[1]Conceptos por ambito'!B$11:C$3075,2,0)</f>
        <v xml:space="preserve">SERVICIOS PRESTADOS A LAS EMPRESAS Y SERVICIOS DE PRODUCCION </v>
      </c>
      <c r="AQ486" s="15">
        <v>91119</v>
      </c>
      <c r="AR486" s="15" t="s">
        <v>340</v>
      </c>
      <c r="AS486" s="15" t="s">
        <v>2022</v>
      </c>
      <c r="AT486" s="19">
        <v>25000000</v>
      </c>
    </row>
    <row r="487" spans="1:46" s="11" customFormat="1" ht="15" x14ac:dyDescent="0.25">
      <c r="A487" s="16" t="s">
        <v>2050</v>
      </c>
      <c r="B487" s="17" t="s">
        <v>1302</v>
      </c>
      <c r="C487" s="15" t="s">
        <v>1303</v>
      </c>
      <c r="D487" s="15" t="s">
        <v>1303</v>
      </c>
      <c r="E487" s="14">
        <v>41</v>
      </c>
      <c r="F487" s="15" t="s">
        <v>662</v>
      </c>
      <c r="G487" s="15">
        <v>4102</v>
      </c>
      <c r="H487" s="15" t="s">
        <v>1304</v>
      </c>
      <c r="I487" s="14">
        <v>2</v>
      </c>
      <c r="J487" s="15" t="s">
        <v>68</v>
      </c>
      <c r="K487" s="15">
        <v>4102</v>
      </c>
      <c r="L487" s="15" t="s">
        <v>1330</v>
      </c>
      <c r="M487" s="15">
        <v>50020030</v>
      </c>
      <c r="N487" s="15" t="s">
        <v>1331</v>
      </c>
      <c r="O487" s="15">
        <v>50</v>
      </c>
      <c r="P487" s="15">
        <v>53</v>
      </c>
      <c r="Q487" s="15" t="s">
        <v>1332</v>
      </c>
      <c r="R487" s="15" t="s">
        <v>1318</v>
      </c>
      <c r="S487" s="15">
        <v>4102046</v>
      </c>
      <c r="T487" s="15" t="s">
        <v>1318</v>
      </c>
      <c r="U487" s="15">
        <v>10</v>
      </c>
      <c r="V487" s="15">
        <v>3</v>
      </c>
      <c r="W487" s="13">
        <v>202500000042485</v>
      </c>
      <c r="X487" s="15" t="str">
        <f t="shared" si="9"/>
        <v>42485</v>
      </c>
      <c r="Y487" s="15" t="s">
        <v>1309</v>
      </c>
      <c r="Z487" s="15">
        <v>2026</v>
      </c>
      <c r="AA487" s="15">
        <v>2028</v>
      </c>
      <c r="AB487" s="15">
        <v>3</v>
      </c>
      <c r="AC487" s="15">
        <v>4</v>
      </c>
      <c r="AD487" s="15">
        <v>4102046</v>
      </c>
      <c r="AE487" s="15" t="s">
        <v>1319</v>
      </c>
      <c r="AF487" s="15">
        <v>410204600</v>
      </c>
      <c r="AG487" s="15" t="s">
        <v>1318</v>
      </c>
      <c r="AH487" s="15">
        <v>3</v>
      </c>
      <c r="AI487" s="15">
        <v>12</v>
      </c>
      <c r="AJ487" s="15" t="s">
        <v>1334</v>
      </c>
      <c r="AK487" s="15" t="s">
        <v>326</v>
      </c>
      <c r="AL487" s="15" t="s">
        <v>933</v>
      </c>
      <c r="AM487" s="15">
        <v>124303</v>
      </c>
      <c r="AN487" s="15" t="s">
        <v>933</v>
      </c>
      <c r="AO487" s="15" t="s">
        <v>60</v>
      </c>
      <c r="AP487" s="15" t="str">
        <f>VLOOKUP(AO487,'[1]Conceptos por ambito'!B$11:C$3075,2,0)</f>
        <v xml:space="preserve">SERVICIOS PRESTADOS A LAS EMPRESAS Y SERVICIOS DE PRODUCCION </v>
      </c>
      <c r="AQ487" s="15">
        <v>91119</v>
      </c>
      <c r="AR487" s="15" t="s">
        <v>340</v>
      </c>
      <c r="AS487" s="15" t="s">
        <v>2023</v>
      </c>
      <c r="AT487" s="19">
        <v>10000000</v>
      </c>
    </row>
    <row r="488" spans="1:46" s="11" customFormat="1" ht="15" x14ac:dyDescent="0.25">
      <c r="A488" s="16" t="s">
        <v>2050</v>
      </c>
      <c r="B488" s="17" t="s">
        <v>1302</v>
      </c>
      <c r="C488" s="15" t="s">
        <v>1303</v>
      </c>
      <c r="D488" s="15" t="s">
        <v>1303</v>
      </c>
      <c r="E488" s="14">
        <v>41</v>
      </c>
      <c r="F488" s="15" t="s">
        <v>662</v>
      </c>
      <c r="G488" s="15">
        <v>4102</v>
      </c>
      <c r="H488" s="15" t="s">
        <v>1304</v>
      </c>
      <c r="I488" s="14">
        <v>2</v>
      </c>
      <c r="J488" s="15" t="s">
        <v>68</v>
      </c>
      <c r="K488" s="15">
        <v>4102</v>
      </c>
      <c r="L488" s="15" t="s">
        <v>1330</v>
      </c>
      <c r="M488" s="15">
        <v>50020030</v>
      </c>
      <c r="N488" s="15" t="s">
        <v>1331</v>
      </c>
      <c r="O488" s="15">
        <v>50</v>
      </c>
      <c r="P488" s="15">
        <v>53</v>
      </c>
      <c r="Q488" s="15" t="s">
        <v>1332</v>
      </c>
      <c r="R488" s="15" t="s">
        <v>1318</v>
      </c>
      <c r="S488" s="15">
        <v>4102046</v>
      </c>
      <c r="T488" s="15" t="s">
        <v>1318</v>
      </c>
      <c r="U488" s="15">
        <v>10</v>
      </c>
      <c r="V488" s="15">
        <v>3</v>
      </c>
      <c r="W488" s="13">
        <v>202500000042485</v>
      </c>
      <c r="X488" s="15" t="str">
        <f t="shared" si="9"/>
        <v>42485</v>
      </c>
      <c r="Y488" s="15" t="s">
        <v>1309</v>
      </c>
      <c r="Z488" s="15">
        <v>2026</v>
      </c>
      <c r="AA488" s="15">
        <v>2028</v>
      </c>
      <c r="AB488" s="15">
        <v>3</v>
      </c>
      <c r="AC488" s="15">
        <v>4</v>
      </c>
      <c r="AD488" s="15">
        <v>4102046</v>
      </c>
      <c r="AE488" s="15" t="s">
        <v>1319</v>
      </c>
      <c r="AF488" s="15">
        <v>410204600</v>
      </c>
      <c r="AG488" s="15" t="s">
        <v>1318</v>
      </c>
      <c r="AH488" s="15">
        <v>3</v>
      </c>
      <c r="AI488" s="15">
        <v>13</v>
      </c>
      <c r="AJ488" s="15" t="s">
        <v>1335</v>
      </c>
      <c r="AK488" s="15" t="s">
        <v>326</v>
      </c>
      <c r="AL488" s="15" t="s">
        <v>933</v>
      </c>
      <c r="AM488" s="15">
        <v>124303</v>
      </c>
      <c r="AN488" s="15" t="s">
        <v>933</v>
      </c>
      <c r="AO488" s="15" t="s">
        <v>60</v>
      </c>
      <c r="AP488" s="15" t="str">
        <f>VLOOKUP(AO488,'[1]Conceptos por ambito'!B$11:C$3075,2,0)</f>
        <v xml:space="preserve">SERVICIOS PRESTADOS A LAS EMPRESAS Y SERVICIOS DE PRODUCCION </v>
      </c>
      <c r="AQ488" s="15">
        <v>91119</v>
      </c>
      <c r="AR488" s="15" t="s">
        <v>340</v>
      </c>
      <c r="AS488" s="15" t="s">
        <v>2024</v>
      </c>
      <c r="AT488" s="19">
        <v>10000000</v>
      </c>
    </row>
    <row r="489" spans="1:46" s="11" customFormat="1" ht="15" x14ac:dyDescent="0.25">
      <c r="A489" s="16" t="s">
        <v>2050</v>
      </c>
      <c r="B489" s="17" t="s">
        <v>1302</v>
      </c>
      <c r="C489" s="15" t="s">
        <v>1303</v>
      </c>
      <c r="D489" s="15" t="s">
        <v>1303</v>
      </c>
      <c r="E489" s="14">
        <v>41</v>
      </c>
      <c r="F489" s="15" t="s">
        <v>330</v>
      </c>
      <c r="G489" s="15">
        <v>4102</v>
      </c>
      <c r="H489" s="15" t="s">
        <v>1304</v>
      </c>
      <c r="I489" s="14">
        <v>2</v>
      </c>
      <c r="J489" s="15" t="s">
        <v>68</v>
      </c>
      <c r="K489" s="15">
        <v>4102</v>
      </c>
      <c r="L489" s="15" t="s">
        <v>1305</v>
      </c>
      <c r="M489" s="15">
        <v>50020030</v>
      </c>
      <c r="N489" s="15" t="s">
        <v>1331</v>
      </c>
      <c r="O489" s="15">
        <v>50</v>
      </c>
      <c r="P489" s="15">
        <v>53</v>
      </c>
      <c r="Q489" s="15" t="s">
        <v>1332</v>
      </c>
      <c r="R489" s="15" t="s">
        <v>1318</v>
      </c>
      <c r="S489" s="15">
        <v>4102046</v>
      </c>
      <c r="T489" s="15" t="s">
        <v>1318</v>
      </c>
      <c r="U489" s="15">
        <v>10</v>
      </c>
      <c r="V489" s="15">
        <v>3</v>
      </c>
      <c r="W489" s="13">
        <v>202500000042485</v>
      </c>
      <c r="X489" s="15" t="str">
        <f t="shared" si="9"/>
        <v>42485</v>
      </c>
      <c r="Y489" s="15" t="s">
        <v>1309</v>
      </c>
      <c r="Z489" s="15">
        <v>2026</v>
      </c>
      <c r="AA489" s="15">
        <v>2028</v>
      </c>
      <c r="AB489" s="15">
        <v>3</v>
      </c>
      <c r="AC489" s="15">
        <v>4</v>
      </c>
      <c r="AD489" s="15">
        <v>4102046</v>
      </c>
      <c r="AE489" s="15" t="s">
        <v>1319</v>
      </c>
      <c r="AF489" s="15">
        <v>410204600</v>
      </c>
      <c r="AG489" s="15" t="s">
        <v>1318</v>
      </c>
      <c r="AH489" s="15">
        <v>3</v>
      </c>
      <c r="AI489" s="15">
        <v>14</v>
      </c>
      <c r="AJ489" s="15" t="s">
        <v>1336</v>
      </c>
      <c r="AK489" s="15" t="s">
        <v>326</v>
      </c>
      <c r="AL489" s="15" t="s">
        <v>933</v>
      </c>
      <c r="AM489" s="15">
        <v>124303</v>
      </c>
      <c r="AN489" s="15" t="s">
        <v>933</v>
      </c>
      <c r="AO489" s="15" t="s">
        <v>60</v>
      </c>
      <c r="AP489" s="15" t="str">
        <f>VLOOKUP(AO489,'[1]Conceptos por ambito'!B$11:C$3075,2,0)</f>
        <v xml:space="preserve">SERVICIOS PRESTADOS A LAS EMPRESAS Y SERVICIOS DE PRODUCCION </v>
      </c>
      <c r="AQ489" s="15">
        <v>91119</v>
      </c>
      <c r="AR489" s="15" t="s">
        <v>340</v>
      </c>
      <c r="AS489" s="15" t="s">
        <v>2025</v>
      </c>
      <c r="AT489" s="19">
        <v>50000000</v>
      </c>
    </row>
    <row r="490" spans="1:46" s="11" customFormat="1" ht="15" x14ac:dyDescent="0.25">
      <c r="A490" s="16" t="s">
        <v>2050</v>
      </c>
      <c r="B490" s="17" t="s">
        <v>1302</v>
      </c>
      <c r="C490" s="15" t="s">
        <v>1303</v>
      </c>
      <c r="D490" s="15" t="s">
        <v>1303</v>
      </c>
      <c r="E490" s="14">
        <v>41</v>
      </c>
      <c r="F490" s="15" t="s">
        <v>662</v>
      </c>
      <c r="G490" s="15">
        <v>4103</v>
      </c>
      <c r="H490" s="15" t="s">
        <v>1337</v>
      </c>
      <c r="I490" s="14">
        <v>2</v>
      </c>
      <c r="J490" s="15" t="s">
        <v>68</v>
      </c>
      <c r="K490" s="15">
        <v>4103</v>
      </c>
      <c r="L490" s="15" t="s">
        <v>1338</v>
      </c>
      <c r="M490" s="15">
        <v>140010004</v>
      </c>
      <c r="N490" s="15" t="s">
        <v>333</v>
      </c>
      <c r="O490" s="15">
        <v>14.9</v>
      </c>
      <c r="P490" s="15">
        <v>19</v>
      </c>
      <c r="Q490" s="15" t="s">
        <v>1339</v>
      </c>
      <c r="R490" s="15" t="s">
        <v>1340</v>
      </c>
      <c r="S490" s="15">
        <v>4103017</v>
      </c>
      <c r="T490" s="15" t="s">
        <v>1340</v>
      </c>
      <c r="U490" s="15">
        <v>160000</v>
      </c>
      <c r="V490" s="15">
        <v>30000</v>
      </c>
      <c r="W490" s="13">
        <v>202500000042484</v>
      </c>
      <c r="X490" s="15" t="str">
        <f t="shared" si="9"/>
        <v>42484</v>
      </c>
      <c r="Y490" s="15" t="s">
        <v>1341</v>
      </c>
      <c r="Z490" s="15">
        <v>2026</v>
      </c>
      <c r="AA490" s="15">
        <v>2028</v>
      </c>
      <c r="AB490" s="15">
        <v>3</v>
      </c>
      <c r="AC490" s="15">
        <v>1</v>
      </c>
      <c r="AD490" s="15">
        <v>4103017</v>
      </c>
      <c r="AE490" s="15" t="s">
        <v>1342</v>
      </c>
      <c r="AF490" s="15">
        <v>410301700</v>
      </c>
      <c r="AG490" s="15" t="s">
        <v>1340</v>
      </c>
      <c r="AH490" s="15">
        <v>30000</v>
      </c>
      <c r="AI490" s="18" t="s">
        <v>321</v>
      </c>
      <c r="AJ490" s="15" t="s">
        <v>1343</v>
      </c>
      <c r="AK490" s="15" t="s">
        <v>519</v>
      </c>
      <c r="AL490" s="15" t="s">
        <v>933</v>
      </c>
      <c r="AM490" s="15">
        <v>124303</v>
      </c>
      <c r="AN490" s="15" t="s">
        <v>933</v>
      </c>
      <c r="AO490" s="15" t="s">
        <v>60</v>
      </c>
      <c r="AP490" s="15" t="str">
        <f>VLOOKUP(AO490,'[1]Conceptos por ambito'!B$11:C$3075,2,0)</f>
        <v xml:space="preserve">SERVICIOS PRESTADOS A LAS EMPRESAS Y SERVICIOS DE PRODUCCION </v>
      </c>
      <c r="AQ490" s="15">
        <v>91119</v>
      </c>
      <c r="AR490" s="15" t="s">
        <v>340</v>
      </c>
      <c r="AS490" s="15" t="s">
        <v>1956</v>
      </c>
      <c r="AT490" s="19">
        <v>450000000</v>
      </c>
    </row>
    <row r="491" spans="1:46" s="11" customFormat="1" ht="15" x14ac:dyDescent="0.25">
      <c r="A491" s="16" t="s">
        <v>2050</v>
      </c>
      <c r="B491" s="17" t="s">
        <v>1302</v>
      </c>
      <c r="C491" s="15" t="s">
        <v>1303</v>
      </c>
      <c r="D491" s="15" t="s">
        <v>1303</v>
      </c>
      <c r="E491" s="14">
        <v>41</v>
      </c>
      <c r="F491" s="15" t="s">
        <v>662</v>
      </c>
      <c r="G491" s="15">
        <v>4103</v>
      </c>
      <c r="H491" s="15" t="s">
        <v>1337</v>
      </c>
      <c r="I491" s="14">
        <v>2</v>
      </c>
      <c r="J491" s="15" t="s">
        <v>68</v>
      </c>
      <c r="K491" s="15">
        <v>4103</v>
      </c>
      <c r="L491" s="15" t="s">
        <v>1338</v>
      </c>
      <c r="M491" s="15">
        <v>140010004</v>
      </c>
      <c r="N491" s="15" t="s">
        <v>333</v>
      </c>
      <c r="O491" s="15">
        <v>14.9</v>
      </c>
      <c r="P491" s="15">
        <v>19</v>
      </c>
      <c r="Q491" s="15" t="s">
        <v>1339</v>
      </c>
      <c r="R491" s="15" t="s">
        <v>1340</v>
      </c>
      <c r="S491" s="15">
        <v>4103017</v>
      </c>
      <c r="T491" s="15" t="s">
        <v>1340</v>
      </c>
      <c r="U491" s="15">
        <v>160000</v>
      </c>
      <c r="V491" s="15">
        <v>30000</v>
      </c>
      <c r="W491" s="13">
        <v>202500000042484</v>
      </c>
      <c r="X491" s="15" t="str">
        <f t="shared" si="9"/>
        <v>42484</v>
      </c>
      <c r="Y491" s="15" t="s">
        <v>1341</v>
      </c>
      <c r="Z491" s="15">
        <v>2026</v>
      </c>
      <c r="AA491" s="15">
        <v>2028</v>
      </c>
      <c r="AB491" s="15">
        <v>3</v>
      </c>
      <c r="AC491" s="15">
        <v>1</v>
      </c>
      <c r="AD491" s="15">
        <v>4103017</v>
      </c>
      <c r="AE491" s="15" t="s">
        <v>1342</v>
      </c>
      <c r="AF491" s="15">
        <v>410301700</v>
      </c>
      <c r="AG491" s="15" t="s">
        <v>1340</v>
      </c>
      <c r="AH491" s="15">
        <v>30000</v>
      </c>
      <c r="AI491" s="18" t="s">
        <v>324</v>
      </c>
      <c r="AJ491" s="15" t="s">
        <v>1344</v>
      </c>
      <c r="AK491" s="15" t="s">
        <v>326</v>
      </c>
      <c r="AL491" s="15" t="s">
        <v>933</v>
      </c>
      <c r="AM491" s="15">
        <v>124303</v>
      </c>
      <c r="AN491" s="15" t="s">
        <v>933</v>
      </c>
      <c r="AO491" s="15" t="s">
        <v>60</v>
      </c>
      <c r="AP491" s="15" t="str">
        <f>VLOOKUP(AO491,'[1]Conceptos por ambito'!B$11:C$3075,2,0)</f>
        <v xml:space="preserve">SERVICIOS PRESTADOS A LAS EMPRESAS Y SERVICIOS DE PRODUCCION </v>
      </c>
      <c r="AQ491" s="15">
        <v>91119</v>
      </c>
      <c r="AR491" s="15" t="s">
        <v>340</v>
      </c>
      <c r="AS491" s="15" t="s">
        <v>1957</v>
      </c>
      <c r="AT491" s="19">
        <v>70000000</v>
      </c>
    </row>
    <row r="492" spans="1:46" s="11" customFormat="1" ht="15" x14ac:dyDescent="0.25">
      <c r="A492" s="16" t="s">
        <v>2050</v>
      </c>
      <c r="B492" s="17" t="s">
        <v>1302</v>
      </c>
      <c r="C492" s="15" t="s">
        <v>1303</v>
      </c>
      <c r="D492" s="15" t="s">
        <v>1303</v>
      </c>
      <c r="E492" s="14">
        <v>41</v>
      </c>
      <c r="F492" s="15" t="s">
        <v>662</v>
      </c>
      <c r="G492" s="15">
        <v>4103</v>
      </c>
      <c r="H492" s="15" t="s">
        <v>1337</v>
      </c>
      <c r="I492" s="14">
        <v>2</v>
      </c>
      <c r="J492" s="15" t="s">
        <v>68</v>
      </c>
      <c r="K492" s="15">
        <v>4103</v>
      </c>
      <c r="L492" s="15" t="s">
        <v>1338</v>
      </c>
      <c r="M492" s="15">
        <v>140010004</v>
      </c>
      <c r="N492" s="15" t="s">
        <v>333</v>
      </c>
      <c r="O492" s="15">
        <v>14.9</v>
      </c>
      <c r="P492" s="15">
        <v>19</v>
      </c>
      <c r="Q492" s="15" t="s">
        <v>1345</v>
      </c>
      <c r="R492" s="15" t="s">
        <v>1346</v>
      </c>
      <c r="S492" s="15">
        <v>4103050</v>
      </c>
      <c r="T492" s="15" t="s">
        <v>1346</v>
      </c>
      <c r="U492" s="15">
        <v>20000</v>
      </c>
      <c r="V492" s="15">
        <v>8000</v>
      </c>
      <c r="W492" s="13">
        <v>202500000042484</v>
      </c>
      <c r="X492" s="15" t="str">
        <f t="shared" si="9"/>
        <v>42484</v>
      </c>
      <c r="Y492" s="15" t="s">
        <v>1341</v>
      </c>
      <c r="Z492" s="15">
        <v>2026</v>
      </c>
      <c r="AA492" s="15">
        <v>2028</v>
      </c>
      <c r="AB492" s="15">
        <v>3</v>
      </c>
      <c r="AC492" s="15">
        <v>3</v>
      </c>
      <c r="AD492" s="15">
        <v>4103050</v>
      </c>
      <c r="AE492" s="15" t="s">
        <v>1347</v>
      </c>
      <c r="AF492" s="15">
        <v>410305000</v>
      </c>
      <c r="AG492" s="15" t="s">
        <v>1346</v>
      </c>
      <c r="AH492" s="15">
        <v>8000</v>
      </c>
      <c r="AI492" s="18" t="s">
        <v>410</v>
      </c>
      <c r="AJ492" s="15" t="s">
        <v>1348</v>
      </c>
      <c r="AK492" s="15" t="s">
        <v>326</v>
      </c>
      <c r="AL492" s="15" t="s">
        <v>933</v>
      </c>
      <c r="AM492" s="15">
        <v>124303</v>
      </c>
      <c r="AN492" s="15" t="s">
        <v>933</v>
      </c>
      <c r="AO492" s="15" t="s">
        <v>60</v>
      </c>
      <c r="AP492" s="15" t="str">
        <f>VLOOKUP(AO492,'[1]Conceptos por ambito'!B$11:C$3075,2,0)</f>
        <v xml:space="preserve">SERVICIOS PRESTADOS A LAS EMPRESAS Y SERVICIOS DE PRODUCCION </v>
      </c>
      <c r="AQ492" s="15">
        <v>91119</v>
      </c>
      <c r="AR492" s="15" t="s">
        <v>340</v>
      </c>
      <c r="AS492" s="15" t="s">
        <v>1958</v>
      </c>
      <c r="AT492" s="19">
        <v>74000000</v>
      </c>
    </row>
    <row r="493" spans="1:46" s="11" customFormat="1" ht="15" x14ac:dyDescent="0.25">
      <c r="A493" s="16" t="s">
        <v>2050</v>
      </c>
      <c r="B493" s="17" t="s">
        <v>1302</v>
      </c>
      <c r="C493" s="15" t="s">
        <v>1303</v>
      </c>
      <c r="D493" s="15" t="s">
        <v>1303</v>
      </c>
      <c r="E493" s="14">
        <v>41</v>
      </c>
      <c r="F493" s="15" t="s">
        <v>662</v>
      </c>
      <c r="G493" s="15">
        <v>4103</v>
      </c>
      <c r="H493" s="15" t="s">
        <v>1337</v>
      </c>
      <c r="I493" s="14">
        <v>2</v>
      </c>
      <c r="J493" s="15" t="s">
        <v>68</v>
      </c>
      <c r="K493" s="15">
        <v>4103</v>
      </c>
      <c r="L493" s="15" t="s">
        <v>1338</v>
      </c>
      <c r="M493" s="15">
        <v>140010004</v>
      </c>
      <c r="N493" s="15" t="s">
        <v>333</v>
      </c>
      <c r="O493" s="15">
        <v>14.9</v>
      </c>
      <c r="P493" s="15">
        <v>19</v>
      </c>
      <c r="Q493" s="15" t="s">
        <v>1345</v>
      </c>
      <c r="R493" s="15" t="s">
        <v>1346</v>
      </c>
      <c r="S493" s="15">
        <v>4103050</v>
      </c>
      <c r="T493" s="15" t="s">
        <v>1346</v>
      </c>
      <c r="U493" s="15">
        <v>20000</v>
      </c>
      <c r="V493" s="15">
        <v>8000</v>
      </c>
      <c r="W493" s="13">
        <v>202500000042484</v>
      </c>
      <c r="X493" s="15" t="str">
        <f t="shared" si="9"/>
        <v>42484</v>
      </c>
      <c r="Y493" s="15" t="s">
        <v>1341</v>
      </c>
      <c r="Z493" s="15">
        <v>2026</v>
      </c>
      <c r="AA493" s="15">
        <v>2028</v>
      </c>
      <c r="AB493" s="15">
        <v>3</v>
      </c>
      <c r="AC493" s="15">
        <v>3</v>
      </c>
      <c r="AD493" s="15">
        <v>4103050</v>
      </c>
      <c r="AE493" s="15" t="s">
        <v>1347</v>
      </c>
      <c r="AF493" s="15">
        <v>410305000</v>
      </c>
      <c r="AG493" s="15" t="s">
        <v>1346</v>
      </c>
      <c r="AH493" s="15">
        <v>8000</v>
      </c>
      <c r="AI493" s="18" t="s">
        <v>412</v>
      </c>
      <c r="AJ493" s="15" t="s">
        <v>1349</v>
      </c>
      <c r="AK493" s="15" t="s">
        <v>326</v>
      </c>
      <c r="AL493" s="15" t="s">
        <v>933</v>
      </c>
      <c r="AM493" s="15">
        <v>124303</v>
      </c>
      <c r="AN493" s="15" t="s">
        <v>933</v>
      </c>
      <c r="AO493" s="15" t="s">
        <v>60</v>
      </c>
      <c r="AP493" s="15" t="str">
        <f>VLOOKUP(AO493,'[1]Conceptos por ambito'!B$11:C$3075,2,0)</f>
        <v xml:space="preserve">SERVICIOS PRESTADOS A LAS EMPRESAS Y SERVICIOS DE PRODUCCION </v>
      </c>
      <c r="AQ493" s="15">
        <v>91119</v>
      </c>
      <c r="AR493" s="15" t="s">
        <v>340</v>
      </c>
      <c r="AS493" s="15" t="s">
        <v>1959</v>
      </c>
      <c r="AT493" s="19">
        <v>46000000</v>
      </c>
    </row>
    <row r="494" spans="1:46" s="11" customFormat="1" ht="15" x14ac:dyDescent="0.25">
      <c r="A494" s="16" t="s">
        <v>2050</v>
      </c>
      <c r="B494" s="17" t="s">
        <v>1302</v>
      </c>
      <c r="C494" s="15" t="s">
        <v>1303</v>
      </c>
      <c r="D494" s="15" t="s">
        <v>1303</v>
      </c>
      <c r="E494" s="14">
        <v>41</v>
      </c>
      <c r="F494" s="15" t="s">
        <v>662</v>
      </c>
      <c r="G494" s="15">
        <v>4103</v>
      </c>
      <c r="H494" s="15" t="s">
        <v>1337</v>
      </c>
      <c r="I494" s="14">
        <v>2</v>
      </c>
      <c r="J494" s="15" t="s">
        <v>68</v>
      </c>
      <c r="K494" s="15">
        <v>4103</v>
      </c>
      <c r="L494" s="15" t="s">
        <v>1350</v>
      </c>
      <c r="M494" s="15">
        <v>60020025</v>
      </c>
      <c r="N494" s="15" t="s">
        <v>1351</v>
      </c>
      <c r="O494" s="15">
        <v>8</v>
      </c>
      <c r="P494" s="15">
        <v>8</v>
      </c>
      <c r="Q494" s="15" t="s">
        <v>1327</v>
      </c>
      <c r="R494" s="15" t="s">
        <v>930</v>
      </c>
      <c r="S494" s="15">
        <v>4103052</v>
      </c>
      <c r="T494" s="15" t="s">
        <v>930</v>
      </c>
      <c r="U494" s="15">
        <v>4552</v>
      </c>
      <c r="V494" s="15">
        <v>1352</v>
      </c>
      <c r="W494" s="13">
        <v>202500000042484</v>
      </c>
      <c r="X494" s="15" t="str">
        <f t="shared" si="9"/>
        <v>42484</v>
      </c>
      <c r="Y494" s="15" t="s">
        <v>1341</v>
      </c>
      <c r="Z494" s="15">
        <v>2026</v>
      </c>
      <c r="AA494" s="15">
        <v>2028</v>
      </c>
      <c r="AB494" s="15">
        <v>3</v>
      </c>
      <c r="AC494" s="15">
        <v>2</v>
      </c>
      <c r="AD494" s="15">
        <v>4103052</v>
      </c>
      <c r="AE494" s="15" t="s">
        <v>667</v>
      </c>
      <c r="AF494" s="15">
        <v>410305201</v>
      </c>
      <c r="AG494" s="15" t="s">
        <v>930</v>
      </c>
      <c r="AH494" s="15">
        <v>1352</v>
      </c>
      <c r="AI494" s="18" t="s">
        <v>394</v>
      </c>
      <c r="AJ494" s="15" t="s">
        <v>1352</v>
      </c>
      <c r="AK494" s="15" t="s">
        <v>326</v>
      </c>
      <c r="AL494" s="15" t="s">
        <v>933</v>
      </c>
      <c r="AM494" s="15">
        <v>124303</v>
      </c>
      <c r="AN494" s="15" t="s">
        <v>933</v>
      </c>
      <c r="AO494" s="15" t="s">
        <v>60</v>
      </c>
      <c r="AP494" s="15" t="str">
        <f>VLOOKUP(AO494,'[1]Conceptos por ambito'!B$11:C$3075,2,0)</f>
        <v xml:space="preserve">SERVICIOS PRESTADOS A LAS EMPRESAS Y SERVICIOS DE PRODUCCION </v>
      </c>
      <c r="AQ494" s="15">
        <v>91119</v>
      </c>
      <c r="AR494" s="15" t="s">
        <v>340</v>
      </c>
      <c r="AS494" s="15" t="s">
        <v>1960</v>
      </c>
      <c r="AT494" s="19">
        <v>26000000</v>
      </c>
    </row>
    <row r="495" spans="1:46" s="11" customFormat="1" ht="15" x14ac:dyDescent="0.25">
      <c r="A495" s="16" t="s">
        <v>2050</v>
      </c>
      <c r="B495" s="17" t="s">
        <v>1302</v>
      </c>
      <c r="C495" s="15" t="s">
        <v>1303</v>
      </c>
      <c r="D495" s="15" t="s">
        <v>1303</v>
      </c>
      <c r="E495" s="14">
        <v>41</v>
      </c>
      <c r="F495" s="15" t="s">
        <v>662</v>
      </c>
      <c r="G495" s="15">
        <v>4103</v>
      </c>
      <c r="H495" s="15" t="s">
        <v>1337</v>
      </c>
      <c r="I495" s="14">
        <v>2</v>
      </c>
      <c r="J495" s="15" t="s">
        <v>68</v>
      </c>
      <c r="K495" s="15">
        <v>4103</v>
      </c>
      <c r="L495" s="15" t="s">
        <v>1350</v>
      </c>
      <c r="M495" s="15">
        <v>60020025</v>
      </c>
      <c r="N495" s="15" t="s">
        <v>1351</v>
      </c>
      <c r="O495" s="15">
        <v>8</v>
      </c>
      <c r="P495" s="15">
        <v>8</v>
      </c>
      <c r="Q495" s="15" t="s">
        <v>1327</v>
      </c>
      <c r="R495" s="15" t="s">
        <v>930</v>
      </c>
      <c r="S495" s="15">
        <v>4103052</v>
      </c>
      <c r="T495" s="15" t="s">
        <v>930</v>
      </c>
      <c r="U495" s="15">
        <v>4552</v>
      </c>
      <c r="V495" s="15">
        <v>1352</v>
      </c>
      <c r="W495" s="13">
        <v>202500000042484</v>
      </c>
      <c r="X495" s="15" t="str">
        <f t="shared" si="9"/>
        <v>42484</v>
      </c>
      <c r="Y495" s="15" t="s">
        <v>1341</v>
      </c>
      <c r="Z495" s="15">
        <v>2026</v>
      </c>
      <c r="AA495" s="15">
        <v>2028</v>
      </c>
      <c r="AB495" s="15">
        <v>3</v>
      </c>
      <c r="AC495" s="15">
        <v>2</v>
      </c>
      <c r="AD495" s="15">
        <v>4103052</v>
      </c>
      <c r="AE495" s="15" t="s">
        <v>667</v>
      </c>
      <c r="AF495" s="15">
        <v>410305201</v>
      </c>
      <c r="AG495" s="15" t="s">
        <v>930</v>
      </c>
      <c r="AH495" s="15">
        <v>1352</v>
      </c>
      <c r="AI495" s="18" t="s">
        <v>396</v>
      </c>
      <c r="AJ495" s="15" t="s">
        <v>1353</v>
      </c>
      <c r="AK495" s="15" t="s">
        <v>326</v>
      </c>
      <c r="AL495" s="15" t="s">
        <v>933</v>
      </c>
      <c r="AM495" s="15">
        <v>124303</v>
      </c>
      <c r="AN495" s="15" t="s">
        <v>933</v>
      </c>
      <c r="AO495" s="22" t="s">
        <v>290</v>
      </c>
      <c r="AP495" s="15" t="str">
        <f>VLOOKUP(AO495,'[1]Conceptos por ambito'!B$11:C$3075,2,0)</f>
        <v>COMERCIO Y DISTRIBUCION; ALOJAMIENTO; SERVICIOS DE SUMINISTRO DE COMIDAS Y BEBIDAS; SERVICIOS DE TRANSPORTE; Y SERVICIOS DE DISTRIBUCION DE ELECTRICIDAD, GAS Y AGUA</v>
      </c>
      <c r="AQ495" s="15">
        <v>91119</v>
      </c>
      <c r="AR495" s="15" t="s">
        <v>340</v>
      </c>
      <c r="AS495" s="15" t="s">
        <v>1961</v>
      </c>
      <c r="AT495" s="19">
        <v>28000000</v>
      </c>
    </row>
    <row r="496" spans="1:46" s="11" customFormat="1" ht="15" x14ac:dyDescent="0.25">
      <c r="A496" s="16" t="s">
        <v>2050</v>
      </c>
      <c r="B496" s="17" t="s">
        <v>1302</v>
      </c>
      <c r="C496" s="15" t="s">
        <v>1303</v>
      </c>
      <c r="D496" s="15" t="s">
        <v>1303</v>
      </c>
      <c r="E496" s="14">
        <v>41</v>
      </c>
      <c r="F496" s="15" t="s">
        <v>662</v>
      </c>
      <c r="G496" s="15">
        <v>4103</v>
      </c>
      <c r="H496" s="15" t="s">
        <v>1337</v>
      </c>
      <c r="I496" s="14">
        <v>2</v>
      </c>
      <c r="J496" s="15" t="s">
        <v>68</v>
      </c>
      <c r="K496" s="15">
        <v>4103</v>
      </c>
      <c r="L496" s="15" t="s">
        <v>1350</v>
      </c>
      <c r="M496" s="15">
        <v>60020025</v>
      </c>
      <c r="N496" s="15" t="s">
        <v>1351</v>
      </c>
      <c r="O496" s="15">
        <v>14.9</v>
      </c>
      <c r="P496" s="15">
        <v>8</v>
      </c>
      <c r="Q496" s="15" t="s">
        <v>1327</v>
      </c>
      <c r="R496" s="15" t="s">
        <v>930</v>
      </c>
      <c r="S496" s="15">
        <v>4103052</v>
      </c>
      <c r="T496" s="15" t="s">
        <v>930</v>
      </c>
      <c r="U496" s="15">
        <v>4552</v>
      </c>
      <c r="V496" s="15">
        <v>1352</v>
      </c>
      <c r="W496" s="13">
        <v>202500000042484</v>
      </c>
      <c r="X496" s="15" t="str">
        <f t="shared" si="9"/>
        <v>42484</v>
      </c>
      <c r="Y496" s="15" t="s">
        <v>1341</v>
      </c>
      <c r="Z496" s="15">
        <v>2026</v>
      </c>
      <c r="AA496" s="15">
        <v>2028</v>
      </c>
      <c r="AB496" s="15">
        <v>3</v>
      </c>
      <c r="AC496" s="15">
        <v>2</v>
      </c>
      <c r="AD496" s="15">
        <v>4103052</v>
      </c>
      <c r="AE496" s="15" t="s">
        <v>667</v>
      </c>
      <c r="AF496" s="15">
        <v>410305201</v>
      </c>
      <c r="AG496" s="15" t="s">
        <v>930</v>
      </c>
      <c r="AH496" s="15">
        <v>1352</v>
      </c>
      <c r="AI496" s="18" t="s">
        <v>398</v>
      </c>
      <c r="AJ496" s="15" t="s">
        <v>1354</v>
      </c>
      <c r="AK496" s="15" t="s">
        <v>326</v>
      </c>
      <c r="AL496" s="15" t="s">
        <v>933</v>
      </c>
      <c r="AM496" s="15">
        <v>124303</v>
      </c>
      <c r="AN496" s="15" t="s">
        <v>933</v>
      </c>
      <c r="AO496" s="22" t="s">
        <v>198</v>
      </c>
      <c r="AP496" s="15" t="str">
        <f>VLOOKUP(AO496,'[1]Conceptos por ambito'!B$11:C$3075,2,0)</f>
        <v>OTROS BIENES TRANSPORTABLES EXCEPTO PRODUCTOS METALICOS, MAQUINARIA Y EQUIPO</v>
      </c>
      <c r="AQ496" s="15">
        <v>91119</v>
      </c>
      <c r="AR496" s="15" t="s">
        <v>340</v>
      </c>
      <c r="AS496" s="15" t="s">
        <v>1962</v>
      </c>
      <c r="AT496" s="19">
        <v>10000000</v>
      </c>
    </row>
    <row r="497" spans="1:46" s="11" customFormat="1" ht="15" x14ac:dyDescent="0.25">
      <c r="A497" s="16" t="s">
        <v>2050</v>
      </c>
      <c r="B497" s="17" t="s">
        <v>1302</v>
      </c>
      <c r="C497" s="15" t="s">
        <v>1303</v>
      </c>
      <c r="D497" s="15" t="s">
        <v>1303</v>
      </c>
      <c r="E497" s="14">
        <v>41</v>
      </c>
      <c r="F497" s="15" t="s">
        <v>662</v>
      </c>
      <c r="G497" s="15">
        <v>4104</v>
      </c>
      <c r="H497" s="15" t="s">
        <v>1355</v>
      </c>
      <c r="I497" s="14">
        <v>2</v>
      </c>
      <c r="J497" s="15" t="s">
        <v>68</v>
      </c>
      <c r="K497" s="15">
        <v>4104</v>
      </c>
      <c r="L497" s="15" t="s">
        <v>1356</v>
      </c>
      <c r="M497" s="15">
        <v>140010045</v>
      </c>
      <c r="N497" s="15" t="s">
        <v>1357</v>
      </c>
      <c r="O497" s="15">
        <v>14.9</v>
      </c>
      <c r="P497" s="15">
        <v>19</v>
      </c>
      <c r="Q497" s="15" t="s">
        <v>1358</v>
      </c>
      <c r="R497" s="15" t="s">
        <v>1359</v>
      </c>
      <c r="S497" s="15">
        <v>4104008</v>
      </c>
      <c r="T497" s="15" t="s">
        <v>1359</v>
      </c>
      <c r="U497" s="15">
        <v>3000</v>
      </c>
      <c r="V497" s="15">
        <v>750</v>
      </c>
      <c r="W497" s="13">
        <v>202500000042481</v>
      </c>
      <c r="X497" s="15" t="str">
        <f t="shared" si="9"/>
        <v>42481</v>
      </c>
      <c r="Y497" s="15" t="s">
        <v>1360</v>
      </c>
      <c r="Z497" s="15">
        <v>2026</v>
      </c>
      <c r="AA497" s="15">
        <v>2028</v>
      </c>
      <c r="AB497" s="15">
        <v>3</v>
      </c>
      <c r="AC497" s="15">
        <v>1</v>
      </c>
      <c r="AD497" s="15">
        <v>4104008</v>
      </c>
      <c r="AE497" s="15" t="s">
        <v>1361</v>
      </c>
      <c r="AF497" s="15">
        <v>410400800</v>
      </c>
      <c r="AG497" s="15" t="s">
        <v>1359</v>
      </c>
      <c r="AH497" s="15">
        <v>750</v>
      </c>
      <c r="AI497" s="18" t="s">
        <v>321</v>
      </c>
      <c r="AJ497" s="15" t="s">
        <v>1362</v>
      </c>
      <c r="AK497" s="15" t="s">
        <v>519</v>
      </c>
      <c r="AL497" s="15" t="s">
        <v>436</v>
      </c>
      <c r="AM497" s="13">
        <v>123119</v>
      </c>
      <c r="AN497" s="15" t="s">
        <v>1455</v>
      </c>
      <c r="AO497" s="15" t="s">
        <v>60</v>
      </c>
      <c r="AP497" s="15" t="str">
        <f>VLOOKUP(AO497,'[1]Conceptos por ambito'!B$11:C$3075,2,0)</f>
        <v xml:space="preserve">SERVICIOS PRESTADOS A LAS EMPRESAS Y SERVICIOS DE PRODUCCION </v>
      </c>
      <c r="AQ497" s="15">
        <v>91119</v>
      </c>
      <c r="AR497" s="15" t="s">
        <v>340</v>
      </c>
      <c r="AS497" s="15" t="s">
        <v>1963</v>
      </c>
      <c r="AT497" s="19">
        <v>1652700000</v>
      </c>
    </row>
    <row r="498" spans="1:46" s="11" customFormat="1" ht="15" x14ac:dyDescent="0.25">
      <c r="A498" s="16" t="s">
        <v>2050</v>
      </c>
      <c r="B498" s="17" t="s">
        <v>1302</v>
      </c>
      <c r="C498" s="15" t="s">
        <v>1303</v>
      </c>
      <c r="D498" s="15" t="s">
        <v>1303</v>
      </c>
      <c r="E498" s="14">
        <v>41</v>
      </c>
      <c r="F498" s="15" t="s">
        <v>662</v>
      </c>
      <c r="G498" s="15">
        <v>4104</v>
      </c>
      <c r="H498" s="15" t="s">
        <v>1355</v>
      </c>
      <c r="I498" s="14">
        <v>2</v>
      </c>
      <c r="J498" s="15" t="s">
        <v>68</v>
      </c>
      <c r="K498" s="15">
        <v>4104</v>
      </c>
      <c r="L498" s="15" t="s">
        <v>1356</v>
      </c>
      <c r="M498" s="15">
        <v>140010045</v>
      </c>
      <c r="N498" s="15" t="s">
        <v>1357</v>
      </c>
      <c r="O498" s="15">
        <v>14.9</v>
      </c>
      <c r="P498" s="15">
        <v>19</v>
      </c>
      <c r="Q498" s="15" t="s">
        <v>1358</v>
      </c>
      <c r="R498" s="15" t="s">
        <v>1359</v>
      </c>
      <c r="S498" s="15">
        <v>4104008</v>
      </c>
      <c r="T498" s="15" t="s">
        <v>1359</v>
      </c>
      <c r="U498" s="15">
        <v>3000</v>
      </c>
      <c r="V498" s="15">
        <v>750</v>
      </c>
      <c r="W498" s="13">
        <v>202500000042481</v>
      </c>
      <c r="X498" s="15" t="str">
        <f t="shared" si="9"/>
        <v>42481</v>
      </c>
      <c r="Y498" s="15" t="s">
        <v>1360</v>
      </c>
      <c r="Z498" s="15">
        <v>2026</v>
      </c>
      <c r="AA498" s="15">
        <v>2028</v>
      </c>
      <c r="AB498" s="15">
        <v>3</v>
      </c>
      <c r="AC498" s="15">
        <v>1</v>
      </c>
      <c r="AD498" s="15">
        <v>4104008</v>
      </c>
      <c r="AE498" s="15" t="s">
        <v>1361</v>
      </c>
      <c r="AF498" s="15">
        <v>410400800</v>
      </c>
      <c r="AG498" s="15" t="s">
        <v>1359</v>
      </c>
      <c r="AH498" s="15">
        <v>750</v>
      </c>
      <c r="AI498" s="18" t="s">
        <v>324</v>
      </c>
      <c r="AJ498" s="15" t="s">
        <v>1363</v>
      </c>
      <c r="AK498" s="15" t="s">
        <v>326</v>
      </c>
      <c r="AL498" s="15" t="s">
        <v>436</v>
      </c>
      <c r="AM498" s="13">
        <v>123119</v>
      </c>
      <c r="AN498" s="15" t="s">
        <v>1455</v>
      </c>
      <c r="AO498" s="15" t="s">
        <v>60</v>
      </c>
      <c r="AP498" s="15" t="str">
        <f>VLOOKUP(AO498,'[1]Conceptos por ambito'!B$11:C$3075,2,0)</f>
        <v xml:space="preserve">SERVICIOS PRESTADOS A LAS EMPRESAS Y SERVICIOS DE PRODUCCION </v>
      </c>
      <c r="AQ498" s="15">
        <v>91119</v>
      </c>
      <c r="AR498" s="15" t="s">
        <v>340</v>
      </c>
      <c r="AS498" s="15" t="s">
        <v>1964</v>
      </c>
      <c r="AT498" s="19">
        <v>708300000</v>
      </c>
    </row>
    <row r="499" spans="1:46" s="11" customFormat="1" ht="15" x14ac:dyDescent="0.25">
      <c r="A499" s="16" t="s">
        <v>2050</v>
      </c>
      <c r="B499" s="17" t="s">
        <v>1302</v>
      </c>
      <c r="C499" s="15" t="s">
        <v>1303</v>
      </c>
      <c r="D499" s="15" t="s">
        <v>1303</v>
      </c>
      <c r="E499" s="14">
        <v>41</v>
      </c>
      <c r="F499" s="15" t="s">
        <v>662</v>
      </c>
      <c r="G499" s="15">
        <v>4104</v>
      </c>
      <c r="H499" s="15" t="s">
        <v>1355</v>
      </c>
      <c r="I499" s="14">
        <v>2</v>
      </c>
      <c r="J499" s="15" t="s">
        <v>68</v>
      </c>
      <c r="K499" s="15">
        <v>4104</v>
      </c>
      <c r="L499" s="15" t="s">
        <v>1356</v>
      </c>
      <c r="M499" s="15">
        <v>140010045</v>
      </c>
      <c r="N499" s="15" t="s">
        <v>1357</v>
      </c>
      <c r="O499" s="15">
        <v>14.9</v>
      </c>
      <c r="P499" s="15">
        <v>19</v>
      </c>
      <c r="Q499" s="15" t="s">
        <v>1358</v>
      </c>
      <c r="R499" s="15" t="s">
        <v>1359</v>
      </c>
      <c r="S499" s="15">
        <v>4104008</v>
      </c>
      <c r="T499" s="15" t="s">
        <v>1359</v>
      </c>
      <c r="U499" s="15">
        <v>3000</v>
      </c>
      <c r="V499" s="15">
        <v>750</v>
      </c>
      <c r="W499" s="13">
        <v>202500000042481</v>
      </c>
      <c r="X499" s="15" t="str">
        <f t="shared" si="9"/>
        <v>42481</v>
      </c>
      <c r="Y499" s="15" t="s">
        <v>1360</v>
      </c>
      <c r="Z499" s="15">
        <v>2026</v>
      </c>
      <c r="AA499" s="15">
        <v>2028</v>
      </c>
      <c r="AB499" s="15">
        <v>3</v>
      </c>
      <c r="AC499" s="15">
        <v>1</v>
      </c>
      <c r="AD499" s="15">
        <v>4104008</v>
      </c>
      <c r="AE499" s="15" t="s">
        <v>1361</v>
      </c>
      <c r="AF499" s="15">
        <v>410400800</v>
      </c>
      <c r="AG499" s="15" t="s">
        <v>1359</v>
      </c>
      <c r="AH499" s="15">
        <v>750</v>
      </c>
      <c r="AI499" s="18" t="s">
        <v>394</v>
      </c>
      <c r="AJ499" s="15" t="s">
        <v>1364</v>
      </c>
      <c r="AK499" s="15" t="s">
        <v>326</v>
      </c>
      <c r="AL499" s="15" t="s">
        <v>933</v>
      </c>
      <c r="AM499" s="15">
        <v>124303</v>
      </c>
      <c r="AN499" s="15" t="s">
        <v>933</v>
      </c>
      <c r="AO499" s="15" t="s">
        <v>60</v>
      </c>
      <c r="AP499" s="15" t="str">
        <f>VLOOKUP(AO499,'[1]Conceptos por ambito'!B$11:C$3075,2,0)</f>
        <v xml:space="preserve">SERVICIOS PRESTADOS A LAS EMPRESAS Y SERVICIOS DE PRODUCCION </v>
      </c>
      <c r="AQ499" s="15">
        <v>91119</v>
      </c>
      <c r="AR499" s="15" t="s">
        <v>340</v>
      </c>
      <c r="AS499" s="15" t="s">
        <v>1965</v>
      </c>
      <c r="AT499" s="19">
        <v>58400000</v>
      </c>
    </row>
    <row r="500" spans="1:46" s="11" customFormat="1" ht="15" x14ac:dyDescent="0.25">
      <c r="A500" s="16" t="s">
        <v>2050</v>
      </c>
      <c r="B500" s="17" t="s">
        <v>1302</v>
      </c>
      <c r="C500" s="15" t="s">
        <v>1303</v>
      </c>
      <c r="D500" s="15" t="s">
        <v>1303</v>
      </c>
      <c r="E500" s="14">
        <v>41</v>
      </c>
      <c r="F500" s="15" t="s">
        <v>662</v>
      </c>
      <c r="G500" s="15">
        <v>4104</v>
      </c>
      <c r="H500" s="15" t="s">
        <v>1355</v>
      </c>
      <c r="I500" s="14">
        <v>2</v>
      </c>
      <c r="J500" s="15" t="s">
        <v>68</v>
      </c>
      <c r="K500" s="15">
        <v>4104</v>
      </c>
      <c r="L500" s="15" t="s">
        <v>1356</v>
      </c>
      <c r="M500" s="15">
        <v>140010045</v>
      </c>
      <c r="N500" s="15" t="s">
        <v>1357</v>
      </c>
      <c r="O500" s="15">
        <v>14.9</v>
      </c>
      <c r="P500" s="15">
        <v>19</v>
      </c>
      <c r="Q500" s="15" t="s">
        <v>1358</v>
      </c>
      <c r="R500" s="15" t="s">
        <v>1359</v>
      </c>
      <c r="S500" s="15">
        <v>4104008</v>
      </c>
      <c r="T500" s="15" t="s">
        <v>1359</v>
      </c>
      <c r="U500" s="15">
        <v>3000</v>
      </c>
      <c r="V500" s="15">
        <v>750</v>
      </c>
      <c r="W500" s="13">
        <v>202500000042481</v>
      </c>
      <c r="X500" s="15" t="str">
        <f t="shared" si="9"/>
        <v>42481</v>
      </c>
      <c r="Y500" s="15" t="s">
        <v>1360</v>
      </c>
      <c r="Z500" s="15">
        <v>2026</v>
      </c>
      <c r="AA500" s="15">
        <v>2028</v>
      </c>
      <c r="AB500" s="15">
        <v>3</v>
      </c>
      <c r="AC500" s="15">
        <v>1</v>
      </c>
      <c r="AD500" s="15">
        <v>4104008</v>
      </c>
      <c r="AE500" s="15" t="s">
        <v>1361</v>
      </c>
      <c r="AF500" s="15">
        <v>410400800</v>
      </c>
      <c r="AG500" s="15" t="s">
        <v>1359</v>
      </c>
      <c r="AH500" s="15">
        <v>750</v>
      </c>
      <c r="AI500" s="18" t="s">
        <v>396</v>
      </c>
      <c r="AJ500" s="15" t="s">
        <v>1365</v>
      </c>
      <c r="AK500" s="15" t="s">
        <v>326</v>
      </c>
      <c r="AL500" s="15" t="s">
        <v>435</v>
      </c>
      <c r="AM500" s="13">
        <v>121000</v>
      </c>
      <c r="AN500" s="15" t="s">
        <v>725</v>
      </c>
      <c r="AO500" s="15" t="s">
        <v>60</v>
      </c>
      <c r="AP500" s="15" t="str">
        <f>VLOOKUP(AO500,'[1]Conceptos por ambito'!B$11:C$3075,2,0)</f>
        <v xml:space="preserve">SERVICIOS PRESTADOS A LAS EMPRESAS Y SERVICIOS DE PRODUCCION </v>
      </c>
      <c r="AQ500" s="15">
        <v>91119</v>
      </c>
      <c r="AR500" s="15" t="s">
        <v>340</v>
      </c>
      <c r="AS500" s="15" t="s">
        <v>1966</v>
      </c>
      <c r="AT500" s="19">
        <v>44000000</v>
      </c>
    </row>
    <row r="501" spans="1:46" s="11" customFormat="1" ht="15" x14ac:dyDescent="0.25">
      <c r="A501" s="16" t="s">
        <v>2050</v>
      </c>
      <c r="B501" s="17" t="s">
        <v>1302</v>
      </c>
      <c r="C501" s="15" t="s">
        <v>1303</v>
      </c>
      <c r="D501" s="15" t="s">
        <v>1303</v>
      </c>
      <c r="E501" s="14">
        <v>41</v>
      </c>
      <c r="F501" s="15" t="s">
        <v>662</v>
      </c>
      <c r="G501" s="15">
        <v>4104</v>
      </c>
      <c r="H501" s="15" t="s">
        <v>1355</v>
      </c>
      <c r="I501" s="14">
        <v>2</v>
      </c>
      <c r="J501" s="15" t="s">
        <v>68</v>
      </c>
      <c r="K501" s="15">
        <v>4104</v>
      </c>
      <c r="L501" s="15" t="s">
        <v>1356</v>
      </c>
      <c r="M501" s="15">
        <v>140010045</v>
      </c>
      <c r="N501" s="15" t="s">
        <v>1357</v>
      </c>
      <c r="O501" s="15">
        <v>14.9</v>
      </c>
      <c r="P501" s="15">
        <v>19</v>
      </c>
      <c r="Q501" s="15" t="s">
        <v>1358</v>
      </c>
      <c r="R501" s="15" t="s">
        <v>1359</v>
      </c>
      <c r="S501" s="15">
        <v>4104008</v>
      </c>
      <c r="T501" s="15" t="s">
        <v>1359</v>
      </c>
      <c r="U501" s="15">
        <v>3000</v>
      </c>
      <c r="V501" s="15">
        <v>750</v>
      </c>
      <c r="W501" s="13">
        <v>202500000042481</v>
      </c>
      <c r="X501" s="15" t="str">
        <f t="shared" si="9"/>
        <v>42481</v>
      </c>
      <c r="Y501" s="15" t="s">
        <v>1360</v>
      </c>
      <c r="Z501" s="15">
        <v>2026</v>
      </c>
      <c r="AA501" s="15">
        <v>2028</v>
      </c>
      <c r="AB501" s="15">
        <v>3</v>
      </c>
      <c r="AC501" s="15">
        <v>1</v>
      </c>
      <c r="AD501" s="15">
        <v>4104008</v>
      </c>
      <c r="AE501" s="15" t="s">
        <v>1361</v>
      </c>
      <c r="AF501" s="15">
        <v>410400800</v>
      </c>
      <c r="AG501" s="15" t="s">
        <v>1359</v>
      </c>
      <c r="AH501" s="15">
        <v>750</v>
      </c>
      <c r="AI501" s="18" t="s">
        <v>410</v>
      </c>
      <c r="AJ501" s="15" t="s">
        <v>1364</v>
      </c>
      <c r="AK501" s="15" t="s">
        <v>326</v>
      </c>
      <c r="AL501" s="15" t="s">
        <v>435</v>
      </c>
      <c r="AM501" s="13">
        <v>121000</v>
      </c>
      <c r="AN501" s="15" t="s">
        <v>725</v>
      </c>
      <c r="AO501" s="15" t="s">
        <v>60</v>
      </c>
      <c r="AP501" s="15" t="str">
        <f>VLOOKUP(AO501,'[1]Conceptos por ambito'!B$11:C$3075,2,0)</f>
        <v xml:space="preserve">SERVICIOS PRESTADOS A LAS EMPRESAS Y SERVICIOS DE PRODUCCION </v>
      </c>
      <c r="AQ501" s="15">
        <v>91119</v>
      </c>
      <c r="AR501" s="15" t="s">
        <v>340</v>
      </c>
      <c r="AS501" s="15" t="s">
        <v>2026</v>
      </c>
      <c r="AT501" s="19">
        <v>73000000</v>
      </c>
    </row>
    <row r="502" spans="1:46" s="11" customFormat="1" ht="15" x14ac:dyDescent="0.25">
      <c r="A502" s="16" t="s">
        <v>2050</v>
      </c>
      <c r="B502" s="17" t="s">
        <v>1302</v>
      </c>
      <c r="C502" s="15" t="s">
        <v>1303</v>
      </c>
      <c r="D502" s="15" t="s">
        <v>1303</v>
      </c>
      <c r="E502" s="14">
        <v>41</v>
      </c>
      <c r="F502" s="15" t="s">
        <v>662</v>
      </c>
      <c r="G502" s="15">
        <v>4104</v>
      </c>
      <c r="H502" s="15" t="s">
        <v>1355</v>
      </c>
      <c r="I502" s="14">
        <v>2</v>
      </c>
      <c r="J502" s="15" t="s">
        <v>68</v>
      </c>
      <c r="K502" s="15">
        <v>4104</v>
      </c>
      <c r="L502" s="15" t="s">
        <v>1356</v>
      </c>
      <c r="M502" s="15">
        <v>140010045</v>
      </c>
      <c r="N502" s="15" t="s">
        <v>1357</v>
      </c>
      <c r="O502" s="15">
        <v>14.9</v>
      </c>
      <c r="P502" s="15">
        <v>19</v>
      </c>
      <c r="Q502" s="15" t="s">
        <v>1358</v>
      </c>
      <c r="R502" s="15" t="s">
        <v>1359</v>
      </c>
      <c r="S502" s="15">
        <v>4104008</v>
      </c>
      <c r="T502" s="15" t="s">
        <v>1359</v>
      </c>
      <c r="U502" s="15">
        <v>3000</v>
      </c>
      <c r="V502" s="15">
        <v>750</v>
      </c>
      <c r="W502" s="13">
        <v>202500000042481</v>
      </c>
      <c r="X502" s="15" t="str">
        <f t="shared" si="9"/>
        <v>42481</v>
      </c>
      <c r="Y502" s="15" t="s">
        <v>1360</v>
      </c>
      <c r="Z502" s="15">
        <v>2026</v>
      </c>
      <c r="AA502" s="15">
        <v>2028</v>
      </c>
      <c r="AB502" s="15">
        <v>3</v>
      </c>
      <c r="AC502" s="15">
        <v>1</v>
      </c>
      <c r="AD502" s="15">
        <v>4104008</v>
      </c>
      <c r="AE502" s="15" t="s">
        <v>1361</v>
      </c>
      <c r="AF502" s="15">
        <v>410400800</v>
      </c>
      <c r="AG502" s="15" t="s">
        <v>1359</v>
      </c>
      <c r="AH502" s="15">
        <v>750</v>
      </c>
      <c r="AI502" s="18" t="s">
        <v>412</v>
      </c>
      <c r="AJ502" s="15" t="s">
        <v>1366</v>
      </c>
      <c r="AK502" s="15" t="s">
        <v>326</v>
      </c>
      <c r="AL502" s="15" t="s">
        <v>435</v>
      </c>
      <c r="AM502" s="13">
        <v>121000</v>
      </c>
      <c r="AN502" s="15" t="s">
        <v>725</v>
      </c>
      <c r="AO502" s="15" t="s">
        <v>60</v>
      </c>
      <c r="AP502" s="15" t="str">
        <f>VLOOKUP(AO502,'[1]Conceptos por ambito'!B$11:C$3075,2,0)</f>
        <v xml:space="preserve">SERVICIOS PRESTADOS A LAS EMPRESAS Y SERVICIOS DE PRODUCCION </v>
      </c>
      <c r="AQ502" s="15">
        <v>91119</v>
      </c>
      <c r="AR502" s="15" t="s">
        <v>340</v>
      </c>
      <c r="AS502" s="15" t="s">
        <v>2027</v>
      </c>
      <c r="AT502" s="19">
        <v>203000000</v>
      </c>
    </row>
    <row r="503" spans="1:46" s="11" customFormat="1" ht="15" x14ac:dyDescent="0.25">
      <c r="A503" s="16" t="s">
        <v>2050</v>
      </c>
      <c r="B503" s="17" t="s">
        <v>1302</v>
      </c>
      <c r="C503" s="15" t="s">
        <v>1303</v>
      </c>
      <c r="D503" s="15" t="s">
        <v>1303</v>
      </c>
      <c r="E503" s="14">
        <v>41</v>
      </c>
      <c r="F503" s="15" t="s">
        <v>662</v>
      </c>
      <c r="G503" s="15">
        <v>4104</v>
      </c>
      <c r="H503" s="15" t="s">
        <v>1355</v>
      </c>
      <c r="I503" s="14">
        <v>2</v>
      </c>
      <c r="J503" s="15" t="s">
        <v>68</v>
      </c>
      <c r="K503" s="15">
        <v>4104</v>
      </c>
      <c r="L503" s="15" t="s">
        <v>1356</v>
      </c>
      <c r="M503" s="15">
        <v>140010045</v>
      </c>
      <c r="N503" s="15" t="s">
        <v>1357</v>
      </c>
      <c r="O503" s="15">
        <v>14.9</v>
      </c>
      <c r="P503" s="15">
        <v>19</v>
      </c>
      <c r="Q503" s="15" t="s">
        <v>1358</v>
      </c>
      <c r="R503" s="15" t="s">
        <v>1359</v>
      </c>
      <c r="S503" s="15">
        <v>4104008</v>
      </c>
      <c r="T503" s="15" t="s">
        <v>1359</v>
      </c>
      <c r="U503" s="15">
        <v>3000</v>
      </c>
      <c r="V503" s="15">
        <v>750</v>
      </c>
      <c r="W503" s="13">
        <v>202500000042481</v>
      </c>
      <c r="X503" s="15" t="str">
        <f t="shared" si="9"/>
        <v>42481</v>
      </c>
      <c r="Y503" s="15" t="s">
        <v>1360</v>
      </c>
      <c r="Z503" s="15">
        <v>2026</v>
      </c>
      <c r="AA503" s="15">
        <v>2028</v>
      </c>
      <c r="AB503" s="15">
        <v>3</v>
      </c>
      <c r="AC503" s="15">
        <v>1</v>
      </c>
      <c r="AD503" s="15">
        <v>4104008</v>
      </c>
      <c r="AE503" s="15" t="s">
        <v>1361</v>
      </c>
      <c r="AF503" s="15">
        <v>410400800</v>
      </c>
      <c r="AG503" s="15" t="s">
        <v>1359</v>
      </c>
      <c r="AH503" s="15">
        <v>750</v>
      </c>
      <c r="AI503" s="18" t="s">
        <v>398</v>
      </c>
      <c r="AJ503" s="15" t="s">
        <v>1367</v>
      </c>
      <c r="AK503" s="15" t="s">
        <v>326</v>
      </c>
      <c r="AL503" s="15" t="s">
        <v>435</v>
      </c>
      <c r="AM503" s="13">
        <v>121000</v>
      </c>
      <c r="AN503" s="15" t="s">
        <v>725</v>
      </c>
      <c r="AO503" s="15" t="s">
        <v>60</v>
      </c>
      <c r="AP503" s="15" t="str">
        <f>VLOOKUP(AO503,'[1]Conceptos por ambito'!B$11:C$3075,2,0)</f>
        <v xml:space="preserve">SERVICIOS PRESTADOS A LAS EMPRESAS Y SERVICIOS DE PRODUCCION </v>
      </c>
      <c r="AQ503" s="15">
        <v>91119</v>
      </c>
      <c r="AR503" s="15" t="s">
        <v>340</v>
      </c>
      <c r="AS503" s="15" t="s">
        <v>1967</v>
      </c>
      <c r="AT503" s="19">
        <v>80000000</v>
      </c>
    </row>
    <row r="504" spans="1:46" s="11" customFormat="1" ht="15" x14ac:dyDescent="0.25">
      <c r="A504" s="16" t="s">
        <v>2050</v>
      </c>
      <c r="B504" s="17" t="s">
        <v>1302</v>
      </c>
      <c r="C504" s="15" t="s">
        <v>1303</v>
      </c>
      <c r="D504" s="15" t="s">
        <v>1303</v>
      </c>
      <c r="E504" s="14">
        <v>45</v>
      </c>
      <c r="F504" s="15" t="s">
        <v>330</v>
      </c>
      <c r="G504" s="15">
        <v>4502</v>
      </c>
      <c r="H504" s="15" t="s">
        <v>1355</v>
      </c>
      <c r="I504" s="14">
        <v>3</v>
      </c>
      <c r="J504" s="15" t="s">
        <v>348</v>
      </c>
      <c r="K504" s="15">
        <v>4502</v>
      </c>
      <c r="L504" s="15" t="s">
        <v>349</v>
      </c>
      <c r="M504" s="15" t="s">
        <v>1368</v>
      </c>
      <c r="N504" s="15" t="s">
        <v>426</v>
      </c>
      <c r="O504" s="15">
        <v>30</v>
      </c>
      <c r="P504" s="15">
        <v>25</v>
      </c>
      <c r="Q504" s="15" t="s">
        <v>1369</v>
      </c>
      <c r="R504" s="15" t="s">
        <v>996</v>
      </c>
      <c r="S504" s="15">
        <v>4502033</v>
      </c>
      <c r="T504" s="15" t="s">
        <v>996</v>
      </c>
      <c r="U504" s="15">
        <v>22</v>
      </c>
      <c r="V504" s="15">
        <v>6</v>
      </c>
      <c r="W504" s="13">
        <v>202500000042488</v>
      </c>
      <c r="X504" s="15" t="str">
        <f t="shared" si="9"/>
        <v>42488</v>
      </c>
      <c r="Y504" s="15" t="s">
        <v>1370</v>
      </c>
      <c r="Z504" s="15">
        <v>2026</v>
      </c>
      <c r="AA504" s="15">
        <v>2028</v>
      </c>
      <c r="AB504" s="15">
        <v>3</v>
      </c>
      <c r="AC504" s="15">
        <v>1</v>
      </c>
      <c r="AD504" s="15">
        <v>4502033</v>
      </c>
      <c r="AE504" s="15" t="s">
        <v>659</v>
      </c>
      <c r="AF504" s="15">
        <v>450203300</v>
      </c>
      <c r="AG504" s="15" t="s">
        <v>996</v>
      </c>
      <c r="AH504" s="15">
        <v>6</v>
      </c>
      <c r="AI504" s="18" t="s">
        <v>398</v>
      </c>
      <c r="AJ504" s="15" t="s">
        <v>1371</v>
      </c>
      <c r="AK504" s="15" t="s">
        <v>326</v>
      </c>
      <c r="AL504" s="15" t="s">
        <v>933</v>
      </c>
      <c r="AM504" s="15">
        <v>124303</v>
      </c>
      <c r="AN504" s="15" t="s">
        <v>933</v>
      </c>
      <c r="AO504" s="15" t="s">
        <v>60</v>
      </c>
      <c r="AP504" s="15" t="str">
        <f>VLOOKUP(AO504,'[1]Conceptos por ambito'!B$11:C$3075,2,0)</f>
        <v xml:space="preserve">SERVICIOS PRESTADOS A LAS EMPRESAS Y SERVICIOS DE PRODUCCION </v>
      </c>
      <c r="AQ504" s="15">
        <v>91119</v>
      </c>
      <c r="AR504" s="15" t="s">
        <v>340</v>
      </c>
      <c r="AS504" s="15" t="s">
        <v>1968</v>
      </c>
      <c r="AT504" s="19">
        <v>14000000</v>
      </c>
    </row>
    <row r="505" spans="1:46" s="11" customFormat="1" ht="15" x14ac:dyDescent="0.25">
      <c r="A505" s="16" t="s">
        <v>2050</v>
      </c>
      <c r="B505" s="17" t="s">
        <v>1302</v>
      </c>
      <c r="C505" s="15" t="s">
        <v>1303</v>
      </c>
      <c r="D505" s="15" t="s">
        <v>1303</v>
      </c>
      <c r="E505" s="14">
        <v>45</v>
      </c>
      <c r="F505" s="15" t="s">
        <v>330</v>
      </c>
      <c r="G505" s="15">
        <v>4502</v>
      </c>
      <c r="H505" s="15" t="s">
        <v>1355</v>
      </c>
      <c r="I505" s="14">
        <v>3</v>
      </c>
      <c r="J505" s="15" t="s">
        <v>348</v>
      </c>
      <c r="K505" s="15">
        <v>4502</v>
      </c>
      <c r="L505" s="15" t="s">
        <v>1350</v>
      </c>
      <c r="M505" s="15" t="s">
        <v>1368</v>
      </c>
      <c r="N505" s="15" t="s">
        <v>426</v>
      </c>
      <c r="O505" s="15">
        <v>8</v>
      </c>
      <c r="P505" s="15">
        <v>8</v>
      </c>
      <c r="Q505" s="15" t="s">
        <v>1372</v>
      </c>
      <c r="R505" s="15" t="s">
        <v>1373</v>
      </c>
      <c r="S505" s="15">
        <v>4502038</v>
      </c>
      <c r="T505" s="15" t="s">
        <v>1373</v>
      </c>
      <c r="U505" s="15">
        <v>4</v>
      </c>
      <c r="V505" s="15">
        <v>1</v>
      </c>
      <c r="W505" s="13">
        <v>202500000042488</v>
      </c>
      <c r="X505" s="15" t="str">
        <f t="shared" si="9"/>
        <v>42488</v>
      </c>
      <c r="Y505" s="15" t="s">
        <v>1370</v>
      </c>
      <c r="Z505" s="15">
        <v>2026</v>
      </c>
      <c r="AA505" s="15">
        <v>2028</v>
      </c>
      <c r="AB505" s="15">
        <v>3</v>
      </c>
      <c r="AC505" s="15">
        <v>8</v>
      </c>
      <c r="AD505" s="15">
        <v>4502038</v>
      </c>
      <c r="AE505" s="15" t="s">
        <v>1208</v>
      </c>
      <c r="AF505" s="15">
        <v>450203801</v>
      </c>
      <c r="AG505" s="15" t="s">
        <v>1373</v>
      </c>
      <c r="AH505" s="15">
        <v>1</v>
      </c>
      <c r="AI505" s="15">
        <v>19</v>
      </c>
      <c r="AJ505" s="15" t="s">
        <v>1374</v>
      </c>
      <c r="AK505" s="15" t="s">
        <v>326</v>
      </c>
      <c r="AL505" s="15" t="s">
        <v>933</v>
      </c>
      <c r="AM505" s="15">
        <v>124303</v>
      </c>
      <c r="AN505" s="15" t="s">
        <v>933</v>
      </c>
      <c r="AO505" s="15" t="s">
        <v>60</v>
      </c>
      <c r="AP505" s="15" t="str">
        <f>VLOOKUP(AO505,'[1]Conceptos por ambito'!B$11:C$3075,2,0)</f>
        <v xml:space="preserve">SERVICIOS PRESTADOS A LAS EMPRESAS Y SERVICIOS DE PRODUCCION </v>
      </c>
      <c r="AQ505" s="15">
        <v>91119</v>
      </c>
      <c r="AR505" s="15" t="s">
        <v>340</v>
      </c>
      <c r="AS505" s="15" t="s">
        <v>1969</v>
      </c>
      <c r="AT505" s="19">
        <v>60000000</v>
      </c>
    </row>
    <row r="506" spans="1:46" s="11" customFormat="1" ht="15" x14ac:dyDescent="0.25">
      <c r="A506" s="16" t="s">
        <v>2050</v>
      </c>
      <c r="B506" s="17" t="s">
        <v>1302</v>
      </c>
      <c r="C506" s="15" t="s">
        <v>1303</v>
      </c>
      <c r="D506" s="15" t="s">
        <v>1303</v>
      </c>
      <c r="E506" s="14">
        <v>45</v>
      </c>
      <c r="F506" s="15" t="s">
        <v>330</v>
      </c>
      <c r="G506" s="15">
        <v>4502</v>
      </c>
      <c r="H506" s="15" t="s">
        <v>1355</v>
      </c>
      <c r="I506" s="14">
        <v>3</v>
      </c>
      <c r="J506" s="15" t="s">
        <v>348</v>
      </c>
      <c r="K506" s="15">
        <v>4502</v>
      </c>
      <c r="L506" s="15" t="s">
        <v>1350</v>
      </c>
      <c r="M506" s="15" t="s">
        <v>1368</v>
      </c>
      <c r="N506" s="15" t="s">
        <v>426</v>
      </c>
      <c r="O506" s="15">
        <v>8</v>
      </c>
      <c r="P506" s="15">
        <v>8</v>
      </c>
      <c r="Q506" s="15" t="s">
        <v>1372</v>
      </c>
      <c r="R506" s="15" t="s">
        <v>1373</v>
      </c>
      <c r="S506" s="15">
        <v>4502038</v>
      </c>
      <c r="T506" s="15" t="s">
        <v>1373</v>
      </c>
      <c r="U506" s="15">
        <v>4</v>
      </c>
      <c r="V506" s="15">
        <v>1</v>
      </c>
      <c r="W506" s="13">
        <v>202500000042488</v>
      </c>
      <c r="X506" s="15" t="str">
        <f t="shared" si="9"/>
        <v>42488</v>
      </c>
      <c r="Y506" s="15" t="s">
        <v>1370</v>
      </c>
      <c r="Z506" s="15">
        <v>2026</v>
      </c>
      <c r="AA506" s="15">
        <v>2028</v>
      </c>
      <c r="AB506" s="15">
        <v>3</v>
      </c>
      <c r="AC506" s="15">
        <v>8</v>
      </c>
      <c r="AD506" s="15">
        <v>4502038</v>
      </c>
      <c r="AE506" s="15" t="s">
        <v>1208</v>
      </c>
      <c r="AF506" s="15">
        <v>450203801</v>
      </c>
      <c r="AG506" s="15" t="s">
        <v>1373</v>
      </c>
      <c r="AH506" s="15">
        <v>1</v>
      </c>
      <c r="AI506" s="15">
        <v>20</v>
      </c>
      <c r="AJ506" s="15" t="s">
        <v>1375</v>
      </c>
      <c r="AK506" s="15" t="s">
        <v>326</v>
      </c>
      <c r="AL506" s="15" t="s">
        <v>933</v>
      </c>
      <c r="AM506" s="15">
        <v>124303</v>
      </c>
      <c r="AN506" s="15" t="s">
        <v>933</v>
      </c>
      <c r="AO506" s="15" t="s">
        <v>60</v>
      </c>
      <c r="AP506" s="15" t="str">
        <f>VLOOKUP(AO506,'[1]Conceptos por ambito'!B$11:C$3075,2,0)</f>
        <v xml:space="preserve">SERVICIOS PRESTADOS A LAS EMPRESAS Y SERVICIOS DE PRODUCCION </v>
      </c>
      <c r="AQ506" s="15">
        <v>91119</v>
      </c>
      <c r="AR506" s="15" t="s">
        <v>340</v>
      </c>
      <c r="AS506" s="15" t="s">
        <v>1970</v>
      </c>
      <c r="AT506" s="19">
        <v>30000000</v>
      </c>
    </row>
    <row r="507" spans="1:46" s="11" customFormat="1" ht="15" x14ac:dyDescent="0.25">
      <c r="A507" s="16" t="s">
        <v>2050</v>
      </c>
      <c r="B507" s="17" t="s">
        <v>1302</v>
      </c>
      <c r="C507" s="15" t="s">
        <v>1303</v>
      </c>
      <c r="D507" s="15" t="s">
        <v>1303</v>
      </c>
      <c r="E507" s="14">
        <v>45</v>
      </c>
      <c r="F507" s="15" t="s">
        <v>330</v>
      </c>
      <c r="G507" s="15">
        <v>4502</v>
      </c>
      <c r="H507" s="15" t="s">
        <v>1355</v>
      </c>
      <c r="I507" s="14">
        <v>3</v>
      </c>
      <c r="J507" s="15" t="s">
        <v>348</v>
      </c>
      <c r="K507" s="15">
        <v>4502</v>
      </c>
      <c r="L507" s="15" t="s">
        <v>1377</v>
      </c>
      <c r="M507" s="15" t="s">
        <v>1368</v>
      </c>
      <c r="N507" s="15" t="s">
        <v>426</v>
      </c>
      <c r="O507" s="15">
        <v>30</v>
      </c>
      <c r="P507" s="15">
        <v>25</v>
      </c>
      <c r="Q507" s="15" t="s">
        <v>1369</v>
      </c>
      <c r="R507" s="15" t="s">
        <v>996</v>
      </c>
      <c r="S507" s="15">
        <v>4502033</v>
      </c>
      <c r="T507" s="15" t="s">
        <v>996</v>
      </c>
      <c r="U507" s="15">
        <v>22</v>
      </c>
      <c r="V507" s="15">
        <v>6</v>
      </c>
      <c r="W507" s="13">
        <v>202500000042488</v>
      </c>
      <c r="X507" s="15" t="str">
        <f t="shared" si="9"/>
        <v>42488</v>
      </c>
      <c r="Y507" s="15" t="s">
        <v>1370</v>
      </c>
      <c r="Z507" s="15">
        <v>2026</v>
      </c>
      <c r="AA507" s="15">
        <v>2028</v>
      </c>
      <c r="AB507" s="15">
        <v>3</v>
      </c>
      <c r="AC507" s="15">
        <v>1</v>
      </c>
      <c r="AD507" s="15">
        <v>4502033</v>
      </c>
      <c r="AE507" s="15" t="s">
        <v>659</v>
      </c>
      <c r="AF507" s="15">
        <v>450203300</v>
      </c>
      <c r="AG507" s="15" t="s">
        <v>996</v>
      </c>
      <c r="AH507" s="15">
        <v>6</v>
      </c>
      <c r="AI507" s="18" t="s">
        <v>394</v>
      </c>
      <c r="AJ507" s="15" t="s">
        <v>1376</v>
      </c>
      <c r="AK507" s="15" t="s">
        <v>326</v>
      </c>
      <c r="AL507" s="15" t="s">
        <v>933</v>
      </c>
      <c r="AM507" s="15">
        <v>124303</v>
      </c>
      <c r="AN507" s="15" t="s">
        <v>933</v>
      </c>
      <c r="AO507" s="15" t="s">
        <v>60</v>
      </c>
      <c r="AP507" s="15" t="str">
        <f>VLOOKUP(AO507,'[1]Conceptos por ambito'!B$11:C$3075,2,0)</f>
        <v xml:space="preserve">SERVICIOS PRESTADOS A LAS EMPRESAS Y SERVICIOS DE PRODUCCION </v>
      </c>
      <c r="AQ507" s="15">
        <v>91119</v>
      </c>
      <c r="AR507" s="15" t="s">
        <v>340</v>
      </c>
      <c r="AS507" s="15" t="s">
        <v>1971</v>
      </c>
      <c r="AT507" s="19">
        <v>45500000</v>
      </c>
    </row>
    <row r="508" spans="1:46" s="11" customFormat="1" ht="15" x14ac:dyDescent="0.25">
      <c r="A508" s="16" t="s">
        <v>2050</v>
      </c>
      <c r="B508" s="17" t="s">
        <v>1302</v>
      </c>
      <c r="C508" s="15" t="s">
        <v>1303</v>
      </c>
      <c r="D508" s="15" t="s">
        <v>1303</v>
      </c>
      <c r="E508" s="14">
        <v>45</v>
      </c>
      <c r="F508" s="15" t="s">
        <v>330</v>
      </c>
      <c r="G508" s="15">
        <v>4502</v>
      </c>
      <c r="H508" s="15" t="s">
        <v>1355</v>
      </c>
      <c r="I508" s="14">
        <v>3</v>
      </c>
      <c r="J508" s="15" t="s">
        <v>348</v>
      </c>
      <c r="K508" s="15">
        <v>4502</v>
      </c>
      <c r="L508" s="15" t="s">
        <v>1377</v>
      </c>
      <c r="M508" s="15" t="s">
        <v>1368</v>
      </c>
      <c r="N508" s="15" t="s">
        <v>426</v>
      </c>
      <c r="O508" s="15">
        <v>30</v>
      </c>
      <c r="P508" s="15">
        <v>25</v>
      </c>
      <c r="Q508" s="15" t="s">
        <v>1369</v>
      </c>
      <c r="R508" s="15" t="s">
        <v>996</v>
      </c>
      <c r="S508" s="15">
        <v>4502033</v>
      </c>
      <c r="T508" s="15" t="s">
        <v>996</v>
      </c>
      <c r="U508" s="15">
        <v>22</v>
      </c>
      <c r="V508" s="15">
        <v>6</v>
      </c>
      <c r="W508" s="13">
        <v>202500000042488</v>
      </c>
      <c r="X508" s="15" t="str">
        <f t="shared" si="9"/>
        <v>42488</v>
      </c>
      <c r="Y508" s="15" t="s">
        <v>1370</v>
      </c>
      <c r="Z508" s="15">
        <v>2026</v>
      </c>
      <c r="AA508" s="15">
        <v>2028</v>
      </c>
      <c r="AB508" s="15">
        <v>3</v>
      </c>
      <c r="AC508" s="15">
        <v>1</v>
      </c>
      <c r="AD508" s="15">
        <v>4502033</v>
      </c>
      <c r="AE508" s="15" t="s">
        <v>659</v>
      </c>
      <c r="AF508" s="15">
        <v>450203300</v>
      </c>
      <c r="AG508" s="15" t="s">
        <v>996</v>
      </c>
      <c r="AH508" s="15">
        <v>6</v>
      </c>
      <c r="AI508" s="18" t="s">
        <v>396</v>
      </c>
      <c r="AJ508" s="15" t="s">
        <v>1374</v>
      </c>
      <c r="AK508" s="15" t="s">
        <v>326</v>
      </c>
      <c r="AL508" s="15" t="s">
        <v>933</v>
      </c>
      <c r="AM508" s="15">
        <v>124303</v>
      </c>
      <c r="AN508" s="15" t="s">
        <v>933</v>
      </c>
      <c r="AO508" s="15" t="s">
        <v>60</v>
      </c>
      <c r="AP508" s="15" t="str">
        <f>VLOOKUP(AO508,'[1]Conceptos por ambito'!B$11:C$3075,2,0)</f>
        <v xml:space="preserve">SERVICIOS PRESTADOS A LAS EMPRESAS Y SERVICIOS DE PRODUCCION </v>
      </c>
      <c r="AQ508" s="15">
        <v>91119</v>
      </c>
      <c r="AR508" s="15" t="s">
        <v>340</v>
      </c>
      <c r="AS508" s="15" t="s">
        <v>1972</v>
      </c>
      <c r="AT508" s="19">
        <v>10500000</v>
      </c>
    </row>
    <row r="509" spans="1:46" s="11" customFormat="1" ht="15" x14ac:dyDescent="0.25">
      <c r="A509" s="16" t="s">
        <v>2050</v>
      </c>
      <c r="B509" s="17" t="s">
        <v>1302</v>
      </c>
      <c r="C509" s="15" t="s">
        <v>1303</v>
      </c>
      <c r="D509" s="15" t="s">
        <v>1303</v>
      </c>
      <c r="E509" s="14">
        <v>45</v>
      </c>
      <c r="F509" s="15" t="s">
        <v>330</v>
      </c>
      <c r="G509" s="15">
        <v>4502</v>
      </c>
      <c r="H509" s="15" t="s">
        <v>1337</v>
      </c>
      <c r="I509" s="14">
        <v>2</v>
      </c>
      <c r="J509" s="15" t="s">
        <v>68</v>
      </c>
      <c r="K509" s="15">
        <v>4502</v>
      </c>
      <c r="L509" s="15" t="s">
        <v>1377</v>
      </c>
      <c r="M509" s="15">
        <v>50020075</v>
      </c>
      <c r="N509" s="15" t="s">
        <v>1378</v>
      </c>
      <c r="O509" s="15">
        <v>30</v>
      </c>
      <c r="P509" s="15">
        <v>25</v>
      </c>
      <c r="Q509" s="15" t="s">
        <v>1369</v>
      </c>
      <c r="R509" s="15" t="s">
        <v>996</v>
      </c>
      <c r="S509" s="15">
        <v>4502033</v>
      </c>
      <c r="T509" s="15" t="s">
        <v>996</v>
      </c>
      <c r="U509" s="15">
        <v>22</v>
      </c>
      <c r="V509" s="15">
        <v>6</v>
      </c>
      <c r="W509" s="13">
        <v>202500000042488</v>
      </c>
      <c r="X509" s="15" t="str">
        <f t="shared" si="9"/>
        <v>42488</v>
      </c>
      <c r="Y509" s="15" t="s">
        <v>1370</v>
      </c>
      <c r="Z509" s="15">
        <v>2026</v>
      </c>
      <c r="AA509" s="15">
        <v>2028</v>
      </c>
      <c r="AB509" s="15">
        <v>3</v>
      </c>
      <c r="AC509" s="15">
        <v>1</v>
      </c>
      <c r="AD509" s="15">
        <v>4502033</v>
      </c>
      <c r="AE509" s="15" t="s">
        <v>659</v>
      </c>
      <c r="AF509" s="15">
        <v>450203300</v>
      </c>
      <c r="AG509" s="15" t="s">
        <v>996</v>
      </c>
      <c r="AH509" s="15">
        <v>6</v>
      </c>
      <c r="AI509" s="18" t="s">
        <v>321</v>
      </c>
      <c r="AJ509" s="15" t="s">
        <v>1379</v>
      </c>
      <c r="AK509" s="15" t="s">
        <v>519</v>
      </c>
      <c r="AL509" s="15" t="s">
        <v>933</v>
      </c>
      <c r="AM509" s="15">
        <v>124303</v>
      </c>
      <c r="AN509" s="15" t="s">
        <v>933</v>
      </c>
      <c r="AO509" s="15" t="s">
        <v>60</v>
      </c>
      <c r="AP509" s="15" t="str">
        <f>VLOOKUP(AO509,'[1]Conceptos por ambito'!B$11:C$3075,2,0)</f>
        <v xml:space="preserve">SERVICIOS PRESTADOS A LAS EMPRESAS Y SERVICIOS DE PRODUCCION </v>
      </c>
      <c r="AQ509" s="15">
        <v>91119</v>
      </c>
      <c r="AR509" s="15" t="s">
        <v>340</v>
      </c>
      <c r="AS509" s="15" t="s">
        <v>1973</v>
      </c>
      <c r="AT509" s="19">
        <v>18000000</v>
      </c>
    </row>
    <row r="510" spans="1:46" s="11" customFormat="1" ht="15" x14ac:dyDescent="0.25">
      <c r="A510" s="16" t="s">
        <v>2050</v>
      </c>
      <c r="B510" s="17" t="s">
        <v>1302</v>
      </c>
      <c r="C510" s="15" t="s">
        <v>1303</v>
      </c>
      <c r="D510" s="15" t="s">
        <v>1303</v>
      </c>
      <c r="E510" s="14">
        <v>45</v>
      </c>
      <c r="F510" s="15" t="s">
        <v>330</v>
      </c>
      <c r="G510" s="15">
        <v>4502</v>
      </c>
      <c r="H510" s="15" t="s">
        <v>1337</v>
      </c>
      <c r="I510" s="14">
        <v>2</v>
      </c>
      <c r="J510" s="15" t="s">
        <v>68</v>
      </c>
      <c r="K510" s="15">
        <v>4502</v>
      </c>
      <c r="L510" s="15" t="s">
        <v>1377</v>
      </c>
      <c r="M510" s="15">
        <v>50020075</v>
      </c>
      <c r="N510" s="15" t="s">
        <v>1378</v>
      </c>
      <c r="O510" s="15">
        <v>30</v>
      </c>
      <c r="P510" s="15">
        <v>25</v>
      </c>
      <c r="Q510" s="15" t="s">
        <v>1369</v>
      </c>
      <c r="R510" s="15" t="s">
        <v>996</v>
      </c>
      <c r="S510" s="15">
        <v>4502033</v>
      </c>
      <c r="T510" s="15" t="s">
        <v>996</v>
      </c>
      <c r="U510" s="15">
        <v>22</v>
      </c>
      <c r="V510" s="15">
        <v>6</v>
      </c>
      <c r="W510" s="13">
        <v>202500000042488</v>
      </c>
      <c r="X510" s="15" t="str">
        <f t="shared" ref="X510:X535" si="10">MID(W510,11,5)</f>
        <v>42488</v>
      </c>
      <c r="Y510" s="15" t="s">
        <v>1370</v>
      </c>
      <c r="Z510" s="15">
        <v>2026</v>
      </c>
      <c r="AA510" s="15">
        <v>2028</v>
      </c>
      <c r="AB510" s="15">
        <v>3</v>
      </c>
      <c r="AC510" s="15">
        <v>1</v>
      </c>
      <c r="AD510" s="15">
        <v>4502033</v>
      </c>
      <c r="AE510" s="15" t="s">
        <v>659</v>
      </c>
      <c r="AF510" s="15">
        <v>450203300</v>
      </c>
      <c r="AG510" s="15" t="s">
        <v>996</v>
      </c>
      <c r="AH510" s="15">
        <v>6</v>
      </c>
      <c r="AI510" s="18" t="s">
        <v>324</v>
      </c>
      <c r="AJ510" s="15" t="s">
        <v>1380</v>
      </c>
      <c r="AK510" s="15" t="s">
        <v>326</v>
      </c>
      <c r="AL510" s="15" t="s">
        <v>933</v>
      </c>
      <c r="AM510" s="15">
        <v>124303</v>
      </c>
      <c r="AN510" s="15" t="s">
        <v>933</v>
      </c>
      <c r="AO510" s="15" t="s">
        <v>60</v>
      </c>
      <c r="AP510" s="15" t="str">
        <f>VLOOKUP(AO510,'[1]Conceptos por ambito'!B$11:C$3075,2,0)</f>
        <v xml:space="preserve">SERVICIOS PRESTADOS A LAS EMPRESAS Y SERVICIOS DE PRODUCCION </v>
      </c>
      <c r="AQ510" s="15">
        <v>91119</v>
      </c>
      <c r="AR510" s="15" t="s">
        <v>340</v>
      </c>
      <c r="AS510" s="15" t="s">
        <v>1974</v>
      </c>
      <c r="AT510" s="19">
        <v>60000000</v>
      </c>
    </row>
    <row r="511" spans="1:46" s="11" customFormat="1" ht="15" x14ac:dyDescent="0.25">
      <c r="A511" s="16" t="s">
        <v>2050</v>
      </c>
      <c r="B511" s="17" t="s">
        <v>1302</v>
      </c>
      <c r="C511" s="15" t="s">
        <v>1303</v>
      </c>
      <c r="D511" s="15" t="s">
        <v>1303</v>
      </c>
      <c r="E511" s="14">
        <v>45</v>
      </c>
      <c r="F511" s="15" t="s">
        <v>330</v>
      </c>
      <c r="G511" s="15">
        <v>4502</v>
      </c>
      <c r="H511" s="15" t="s">
        <v>1337</v>
      </c>
      <c r="I511" s="14">
        <v>2</v>
      </c>
      <c r="J511" s="15" t="s">
        <v>68</v>
      </c>
      <c r="K511" s="15">
        <v>4502</v>
      </c>
      <c r="L511" s="15" t="s">
        <v>1377</v>
      </c>
      <c r="M511" s="15">
        <v>50020075</v>
      </c>
      <c r="N511" s="15" t="s">
        <v>1378</v>
      </c>
      <c r="O511" s="15">
        <v>30</v>
      </c>
      <c r="P511" s="15">
        <v>25</v>
      </c>
      <c r="Q511" s="15" t="s">
        <v>1381</v>
      </c>
      <c r="R511" s="15" t="s">
        <v>1382</v>
      </c>
      <c r="S511" s="15">
        <v>4502022</v>
      </c>
      <c r="T511" s="15" t="s">
        <v>1382</v>
      </c>
      <c r="U511" s="15">
        <v>1</v>
      </c>
      <c r="V511" s="15">
        <v>1</v>
      </c>
      <c r="W511" s="13">
        <v>202500000042488</v>
      </c>
      <c r="X511" s="15" t="str">
        <f t="shared" si="10"/>
        <v>42488</v>
      </c>
      <c r="Y511" s="15" t="s">
        <v>1370</v>
      </c>
      <c r="Z511" s="15">
        <v>2026</v>
      </c>
      <c r="AA511" s="15">
        <v>2028</v>
      </c>
      <c r="AB511" s="15">
        <v>3</v>
      </c>
      <c r="AC511" s="15">
        <v>4</v>
      </c>
      <c r="AD511" s="15">
        <v>4502022</v>
      </c>
      <c r="AE511" s="15" t="s">
        <v>361</v>
      </c>
      <c r="AF511" s="15">
        <v>450202207</v>
      </c>
      <c r="AG511" s="15" t="s">
        <v>1382</v>
      </c>
      <c r="AH511" s="15">
        <v>1</v>
      </c>
      <c r="AI511" s="18" t="s">
        <v>412</v>
      </c>
      <c r="AJ511" s="15" t="s">
        <v>1383</v>
      </c>
      <c r="AK511" s="15" t="s">
        <v>326</v>
      </c>
      <c r="AL511" s="15" t="s">
        <v>933</v>
      </c>
      <c r="AM511" s="15">
        <v>124303</v>
      </c>
      <c r="AN511" s="15" t="s">
        <v>933</v>
      </c>
      <c r="AO511" s="15" t="s">
        <v>60</v>
      </c>
      <c r="AP511" s="15" t="str">
        <f>VLOOKUP(AO511,'[1]Conceptos por ambito'!B$11:C$3075,2,0)</f>
        <v xml:space="preserve">SERVICIOS PRESTADOS A LAS EMPRESAS Y SERVICIOS DE PRODUCCION </v>
      </c>
      <c r="AQ511" s="15">
        <v>91119</v>
      </c>
      <c r="AR511" s="15" t="s">
        <v>340</v>
      </c>
      <c r="AS511" s="15" t="s">
        <v>1975</v>
      </c>
      <c r="AT511" s="19">
        <v>25000000</v>
      </c>
    </row>
    <row r="512" spans="1:46" s="11" customFormat="1" ht="15" x14ac:dyDescent="0.25">
      <c r="A512" s="16" t="s">
        <v>2050</v>
      </c>
      <c r="B512" s="17" t="s">
        <v>1302</v>
      </c>
      <c r="C512" s="15" t="s">
        <v>1303</v>
      </c>
      <c r="D512" s="15" t="s">
        <v>1303</v>
      </c>
      <c r="E512" s="14">
        <v>45</v>
      </c>
      <c r="F512" s="15" t="s">
        <v>330</v>
      </c>
      <c r="G512" s="15">
        <v>4502</v>
      </c>
      <c r="H512" s="15" t="s">
        <v>1337</v>
      </c>
      <c r="I512" s="14">
        <v>2</v>
      </c>
      <c r="J512" s="15" t="s">
        <v>68</v>
      </c>
      <c r="K512" s="15">
        <v>4502</v>
      </c>
      <c r="L512" s="15" t="s">
        <v>1377</v>
      </c>
      <c r="M512" s="15">
        <v>50020075</v>
      </c>
      <c r="N512" s="15" t="s">
        <v>1378</v>
      </c>
      <c r="O512" s="15">
        <v>30</v>
      </c>
      <c r="P512" s="15">
        <v>25</v>
      </c>
      <c r="Q512" s="15" t="s">
        <v>1381</v>
      </c>
      <c r="R512" s="15" t="s">
        <v>1382</v>
      </c>
      <c r="S512" s="15">
        <v>4502022</v>
      </c>
      <c r="T512" s="15" t="s">
        <v>1382</v>
      </c>
      <c r="U512" s="15">
        <v>1</v>
      </c>
      <c r="V512" s="15">
        <v>1</v>
      </c>
      <c r="W512" s="13">
        <v>202500000042488</v>
      </c>
      <c r="X512" s="15" t="str">
        <f t="shared" si="10"/>
        <v>42488</v>
      </c>
      <c r="Y512" s="15" t="s">
        <v>1370</v>
      </c>
      <c r="Z512" s="15">
        <v>2026</v>
      </c>
      <c r="AA512" s="15">
        <v>2028</v>
      </c>
      <c r="AB512" s="15">
        <v>3</v>
      </c>
      <c r="AC512" s="15">
        <v>4</v>
      </c>
      <c r="AD512" s="15">
        <v>4502022</v>
      </c>
      <c r="AE512" s="15" t="s">
        <v>361</v>
      </c>
      <c r="AF512" s="15">
        <v>450202207</v>
      </c>
      <c r="AG512" s="15" t="s">
        <v>1382</v>
      </c>
      <c r="AH512" s="15">
        <v>1</v>
      </c>
      <c r="AI512" s="18" t="s">
        <v>414</v>
      </c>
      <c r="AJ512" s="15" t="s">
        <v>1384</v>
      </c>
      <c r="AK512" s="15" t="s">
        <v>326</v>
      </c>
      <c r="AL512" s="15" t="s">
        <v>933</v>
      </c>
      <c r="AM512" s="15">
        <v>124303</v>
      </c>
      <c r="AN512" s="15" t="s">
        <v>933</v>
      </c>
      <c r="AO512" s="15" t="s">
        <v>60</v>
      </c>
      <c r="AP512" s="15" t="str">
        <f>VLOOKUP(AO512,'[1]Conceptos por ambito'!B$11:C$3075,2,0)</f>
        <v xml:space="preserve">SERVICIOS PRESTADOS A LAS EMPRESAS Y SERVICIOS DE PRODUCCION </v>
      </c>
      <c r="AQ512" s="15">
        <v>91119</v>
      </c>
      <c r="AR512" s="15" t="s">
        <v>340</v>
      </c>
      <c r="AS512" s="15" t="s">
        <v>1976</v>
      </c>
      <c r="AT512" s="19">
        <v>35000000</v>
      </c>
    </row>
    <row r="513" spans="1:46" s="11" customFormat="1" ht="15" x14ac:dyDescent="0.25">
      <c r="A513" s="16" t="s">
        <v>2050</v>
      </c>
      <c r="B513" s="17" t="s">
        <v>1302</v>
      </c>
      <c r="C513" s="15" t="s">
        <v>1303</v>
      </c>
      <c r="D513" s="15" t="s">
        <v>1303</v>
      </c>
      <c r="E513" s="14">
        <v>45</v>
      </c>
      <c r="F513" s="15" t="s">
        <v>330</v>
      </c>
      <c r="G513" s="15">
        <v>4502</v>
      </c>
      <c r="H513" s="15" t="s">
        <v>1337</v>
      </c>
      <c r="I513" s="14">
        <v>2</v>
      </c>
      <c r="J513" s="15" t="s">
        <v>68</v>
      </c>
      <c r="K513" s="15">
        <v>4502</v>
      </c>
      <c r="L513" s="15" t="s">
        <v>1377</v>
      </c>
      <c r="M513" s="15">
        <v>50020075</v>
      </c>
      <c r="N513" s="15" t="s">
        <v>1378</v>
      </c>
      <c r="O513" s="15">
        <v>30</v>
      </c>
      <c r="P513" s="15">
        <v>25</v>
      </c>
      <c r="Q513" s="15" t="s">
        <v>1385</v>
      </c>
      <c r="R513" s="15" t="s">
        <v>1386</v>
      </c>
      <c r="S513" s="15">
        <v>4502026</v>
      </c>
      <c r="T513" s="15" t="s">
        <v>1386</v>
      </c>
      <c r="U513" s="15">
        <v>1</v>
      </c>
      <c r="V513" s="15">
        <v>1</v>
      </c>
      <c r="W513" s="13">
        <v>202500000042488</v>
      </c>
      <c r="X513" s="15" t="str">
        <f t="shared" si="10"/>
        <v>42488</v>
      </c>
      <c r="Y513" s="15" t="s">
        <v>1370</v>
      </c>
      <c r="Z513" s="15">
        <v>2026</v>
      </c>
      <c r="AA513" s="15">
        <v>2028</v>
      </c>
      <c r="AB513" s="15">
        <v>3</v>
      </c>
      <c r="AC513" s="15">
        <v>3</v>
      </c>
      <c r="AD513" s="15">
        <v>4502026</v>
      </c>
      <c r="AE513" s="15" t="s">
        <v>1040</v>
      </c>
      <c r="AF513" s="15">
        <v>450202602</v>
      </c>
      <c r="AG513" s="15" t="s">
        <v>1386</v>
      </c>
      <c r="AH513" s="15">
        <v>1</v>
      </c>
      <c r="AI513" s="15">
        <v>13</v>
      </c>
      <c r="AJ513" s="15" t="s">
        <v>1387</v>
      </c>
      <c r="AK513" s="15" t="s">
        <v>519</v>
      </c>
      <c r="AL513" s="15" t="s">
        <v>933</v>
      </c>
      <c r="AM513" s="15">
        <v>124303</v>
      </c>
      <c r="AN513" s="15" t="s">
        <v>933</v>
      </c>
      <c r="AO513" s="15" t="s">
        <v>60</v>
      </c>
      <c r="AP513" s="15" t="str">
        <f>VLOOKUP(AO513,'[1]Conceptos por ambito'!B$11:C$3075,2,0)</f>
        <v xml:space="preserve">SERVICIOS PRESTADOS A LAS EMPRESAS Y SERVICIOS DE PRODUCCION </v>
      </c>
      <c r="AQ513" s="15">
        <v>91119</v>
      </c>
      <c r="AR513" s="15" t="s">
        <v>340</v>
      </c>
      <c r="AS513" s="15" t="s">
        <v>1977</v>
      </c>
      <c r="AT513" s="19">
        <v>34000000</v>
      </c>
    </row>
    <row r="514" spans="1:46" s="11" customFormat="1" ht="15" x14ac:dyDescent="0.25">
      <c r="A514" s="16" t="s">
        <v>2050</v>
      </c>
      <c r="B514" s="17" t="s">
        <v>1302</v>
      </c>
      <c r="C514" s="15" t="s">
        <v>1303</v>
      </c>
      <c r="D514" s="15" t="s">
        <v>1303</v>
      </c>
      <c r="E514" s="14">
        <v>45</v>
      </c>
      <c r="F514" s="15" t="s">
        <v>330</v>
      </c>
      <c r="G514" s="15">
        <v>4502</v>
      </c>
      <c r="H514" s="15" t="s">
        <v>1337</v>
      </c>
      <c r="I514" s="14">
        <v>2</v>
      </c>
      <c r="J514" s="15" t="s">
        <v>68</v>
      </c>
      <c r="K514" s="15">
        <v>4502</v>
      </c>
      <c r="L514" s="15" t="s">
        <v>1377</v>
      </c>
      <c r="M514" s="15">
        <v>50020075</v>
      </c>
      <c r="N514" s="15" t="s">
        <v>1378</v>
      </c>
      <c r="O514" s="15">
        <v>30</v>
      </c>
      <c r="P514" s="15">
        <v>25</v>
      </c>
      <c r="Q514" s="15" t="s">
        <v>1385</v>
      </c>
      <c r="R514" s="15" t="s">
        <v>1386</v>
      </c>
      <c r="S514" s="15">
        <v>4502026</v>
      </c>
      <c r="T514" s="15" t="s">
        <v>1386</v>
      </c>
      <c r="U514" s="15">
        <v>1</v>
      </c>
      <c r="V514" s="15">
        <v>1</v>
      </c>
      <c r="W514" s="13">
        <v>202500000042488</v>
      </c>
      <c r="X514" s="15" t="str">
        <f t="shared" si="10"/>
        <v>42488</v>
      </c>
      <c r="Y514" s="15" t="s">
        <v>1370</v>
      </c>
      <c r="Z514" s="15">
        <v>2026</v>
      </c>
      <c r="AA514" s="15">
        <v>2028</v>
      </c>
      <c r="AB514" s="15">
        <v>3</v>
      </c>
      <c r="AC514" s="15">
        <v>3</v>
      </c>
      <c r="AD514" s="15">
        <v>4502026</v>
      </c>
      <c r="AE514" s="15" t="s">
        <v>1040</v>
      </c>
      <c r="AF514" s="15">
        <v>450202602</v>
      </c>
      <c r="AG514" s="15" t="s">
        <v>1386</v>
      </c>
      <c r="AH514" s="15">
        <v>1</v>
      </c>
      <c r="AI514" s="15">
        <v>14</v>
      </c>
      <c r="AJ514" s="15" t="s">
        <v>1388</v>
      </c>
      <c r="AK514" s="15" t="s">
        <v>326</v>
      </c>
      <c r="AL514" s="15" t="s">
        <v>933</v>
      </c>
      <c r="AM514" s="15">
        <v>124303</v>
      </c>
      <c r="AN514" s="15" t="s">
        <v>933</v>
      </c>
      <c r="AO514" s="15" t="s">
        <v>60</v>
      </c>
      <c r="AP514" s="15" t="str">
        <f>VLOOKUP(AO514,'[1]Conceptos por ambito'!B$11:C$3075,2,0)</f>
        <v xml:space="preserve">SERVICIOS PRESTADOS A LAS EMPRESAS Y SERVICIOS DE PRODUCCION </v>
      </c>
      <c r="AQ514" s="15">
        <v>91119</v>
      </c>
      <c r="AR514" s="15" t="s">
        <v>340</v>
      </c>
      <c r="AS514" s="15" t="s">
        <v>1978</v>
      </c>
      <c r="AT514" s="19">
        <v>9000000</v>
      </c>
    </row>
    <row r="515" spans="1:46" s="11" customFormat="1" ht="15" x14ac:dyDescent="0.25">
      <c r="A515" s="16" t="s">
        <v>2050</v>
      </c>
      <c r="B515" s="17" t="s">
        <v>1302</v>
      </c>
      <c r="C515" s="15" t="s">
        <v>1303</v>
      </c>
      <c r="D515" s="15" t="s">
        <v>1303</v>
      </c>
      <c r="E515" s="14">
        <v>45</v>
      </c>
      <c r="F515" s="15" t="s">
        <v>330</v>
      </c>
      <c r="G515" s="15">
        <v>4502</v>
      </c>
      <c r="H515" s="15" t="s">
        <v>1337</v>
      </c>
      <c r="I515" s="14">
        <v>2</v>
      </c>
      <c r="J515" s="15" t="s">
        <v>68</v>
      </c>
      <c r="K515" s="15">
        <v>4502</v>
      </c>
      <c r="L515" s="15" t="s">
        <v>1350</v>
      </c>
      <c r="M515" s="15">
        <v>60020025</v>
      </c>
      <c r="N515" s="15" t="s">
        <v>1351</v>
      </c>
      <c r="O515" s="15">
        <v>8</v>
      </c>
      <c r="P515" s="15">
        <v>8</v>
      </c>
      <c r="Q515" s="15" t="s">
        <v>1372</v>
      </c>
      <c r="R515" s="15" t="s">
        <v>1373</v>
      </c>
      <c r="S515" s="15">
        <v>4502038</v>
      </c>
      <c r="T515" s="15" t="s">
        <v>1373</v>
      </c>
      <c r="U515" s="15">
        <v>4</v>
      </c>
      <c r="V515" s="15">
        <v>1</v>
      </c>
      <c r="W515" s="13">
        <v>202500000042488</v>
      </c>
      <c r="X515" s="15" t="str">
        <f t="shared" si="10"/>
        <v>42488</v>
      </c>
      <c r="Y515" s="15" t="s">
        <v>1370</v>
      </c>
      <c r="Z515" s="15">
        <v>2026</v>
      </c>
      <c r="AA515" s="15">
        <v>2028</v>
      </c>
      <c r="AB515" s="15">
        <v>3</v>
      </c>
      <c r="AC515" s="15">
        <v>7</v>
      </c>
      <c r="AD515" s="15">
        <v>4502038</v>
      </c>
      <c r="AE515" s="15" t="s">
        <v>1208</v>
      </c>
      <c r="AF515" s="15">
        <v>450203801</v>
      </c>
      <c r="AG515" s="15" t="s">
        <v>1373</v>
      </c>
      <c r="AH515" s="15">
        <v>1</v>
      </c>
      <c r="AI515" s="15">
        <v>17</v>
      </c>
      <c r="AJ515" s="15" t="s">
        <v>1389</v>
      </c>
      <c r="AK515" s="15" t="s">
        <v>326</v>
      </c>
      <c r="AL515" s="15" t="s">
        <v>933</v>
      </c>
      <c r="AM515" s="15">
        <v>124303</v>
      </c>
      <c r="AN515" s="15" t="s">
        <v>933</v>
      </c>
      <c r="AO515" s="15" t="s">
        <v>60</v>
      </c>
      <c r="AP515" s="15" t="str">
        <f>VLOOKUP(AO515,'[1]Conceptos por ambito'!B$11:C$3075,2,0)</f>
        <v xml:space="preserve">SERVICIOS PRESTADOS A LAS EMPRESAS Y SERVICIOS DE PRODUCCION </v>
      </c>
      <c r="AQ515" s="15">
        <v>91119</v>
      </c>
      <c r="AR515" s="15" t="s">
        <v>340</v>
      </c>
      <c r="AS515" s="15" t="s">
        <v>1979</v>
      </c>
      <c r="AT515" s="19">
        <v>24000000</v>
      </c>
    </row>
    <row r="516" spans="1:46" s="11" customFormat="1" ht="15" x14ac:dyDescent="0.25">
      <c r="A516" s="16" t="s">
        <v>2050</v>
      </c>
      <c r="B516" s="17" t="s">
        <v>1302</v>
      </c>
      <c r="C516" s="15" t="s">
        <v>1303</v>
      </c>
      <c r="D516" s="15" t="s">
        <v>1303</v>
      </c>
      <c r="E516" s="14">
        <v>45</v>
      </c>
      <c r="F516" s="15" t="s">
        <v>330</v>
      </c>
      <c r="G516" s="15">
        <v>4502</v>
      </c>
      <c r="H516" s="15" t="s">
        <v>1337</v>
      </c>
      <c r="I516" s="14">
        <v>2</v>
      </c>
      <c r="J516" s="15" t="s">
        <v>68</v>
      </c>
      <c r="K516" s="15">
        <v>4502</v>
      </c>
      <c r="L516" s="15" t="s">
        <v>1350</v>
      </c>
      <c r="M516" s="15">
        <v>60020025</v>
      </c>
      <c r="N516" s="15" t="s">
        <v>1351</v>
      </c>
      <c r="O516" s="15">
        <v>8</v>
      </c>
      <c r="P516" s="15">
        <v>8</v>
      </c>
      <c r="Q516" s="15" t="s">
        <v>1372</v>
      </c>
      <c r="R516" s="15" t="s">
        <v>1373</v>
      </c>
      <c r="S516" s="15">
        <v>4502038</v>
      </c>
      <c r="T516" s="15" t="s">
        <v>1373</v>
      </c>
      <c r="U516" s="15">
        <v>4</v>
      </c>
      <c r="V516" s="15">
        <v>1</v>
      </c>
      <c r="W516" s="13">
        <v>202500000042488</v>
      </c>
      <c r="X516" s="15" t="str">
        <f t="shared" si="10"/>
        <v>42488</v>
      </c>
      <c r="Y516" s="15" t="s">
        <v>1370</v>
      </c>
      <c r="Z516" s="15">
        <v>2026</v>
      </c>
      <c r="AA516" s="15">
        <v>2028</v>
      </c>
      <c r="AB516" s="15">
        <v>3</v>
      </c>
      <c r="AC516" s="15">
        <v>7</v>
      </c>
      <c r="AD516" s="15">
        <v>4502038</v>
      </c>
      <c r="AE516" s="15" t="s">
        <v>1208</v>
      </c>
      <c r="AF516" s="15">
        <v>450203801</v>
      </c>
      <c r="AG516" s="15" t="s">
        <v>1373</v>
      </c>
      <c r="AH516" s="15">
        <v>1</v>
      </c>
      <c r="AI516" s="15">
        <v>18</v>
      </c>
      <c r="AJ516" s="15" t="s">
        <v>1390</v>
      </c>
      <c r="AK516" s="15" t="s">
        <v>326</v>
      </c>
      <c r="AL516" s="15" t="s">
        <v>933</v>
      </c>
      <c r="AM516" s="15">
        <v>124303</v>
      </c>
      <c r="AN516" s="15" t="s">
        <v>933</v>
      </c>
      <c r="AO516" s="15" t="s">
        <v>60</v>
      </c>
      <c r="AP516" s="15" t="str">
        <f>VLOOKUP(AO516,'[1]Conceptos por ambito'!B$11:C$3075,2,0)</f>
        <v xml:space="preserve">SERVICIOS PRESTADOS A LAS EMPRESAS Y SERVICIOS DE PRODUCCION </v>
      </c>
      <c r="AQ516" s="15">
        <v>91119</v>
      </c>
      <c r="AR516" s="15" t="s">
        <v>340</v>
      </c>
      <c r="AS516" s="15" t="s">
        <v>1980</v>
      </c>
      <c r="AT516" s="19">
        <v>10000000</v>
      </c>
    </row>
    <row r="517" spans="1:46" s="11" customFormat="1" ht="15" x14ac:dyDescent="0.25">
      <c r="A517" s="16" t="s">
        <v>2050</v>
      </c>
      <c r="B517" s="17" t="s">
        <v>1302</v>
      </c>
      <c r="C517" s="15" t="s">
        <v>1303</v>
      </c>
      <c r="D517" s="15" t="s">
        <v>1303</v>
      </c>
      <c r="E517" s="14">
        <v>45</v>
      </c>
      <c r="F517" s="15" t="s">
        <v>330</v>
      </c>
      <c r="G517" s="15">
        <v>4502</v>
      </c>
      <c r="H517" s="15" t="s">
        <v>1304</v>
      </c>
      <c r="I517" s="14">
        <v>2</v>
      </c>
      <c r="J517" s="15" t="s">
        <v>68</v>
      </c>
      <c r="K517" s="15">
        <v>4502</v>
      </c>
      <c r="L517" s="15" t="s">
        <v>1391</v>
      </c>
      <c r="M517" s="15">
        <v>80010005</v>
      </c>
      <c r="N517" s="15" t="s">
        <v>426</v>
      </c>
      <c r="O517" s="15">
        <v>74.510000000000005</v>
      </c>
      <c r="P517" s="15">
        <v>73.510000000000005</v>
      </c>
      <c r="Q517" s="15" t="s">
        <v>1381</v>
      </c>
      <c r="R517" s="15" t="s">
        <v>1382</v>
      </c>
      <c r="S517" s="15">
        <v>4502022</v>
      </c>
      <c r="T517" s="15" t="s">
        <v>1382</v>
      </c>
      <c r="U517" s="15">
        <v>1</v>
      </c>
      <c r="V517" s="15">
        <v>1</v>
      </c>
      <c r="W517" s="13">
        <v>202500000042488</v>
      </c>
      <c r="X517" s="15" t="str">
        <f t="shared" si="10"/>
        <v>42488</v>
      </c>
      <c r="Y517" s="15" t="s">
        <v>1370</v>
      </c>
      <c r="Z517" s="15">
        <v>2026</v>
      </c>
      <c r="AA517" s="15">
        <v>2028</v>
      </c>
      <c r="AB517" s="15">
        <v>3</v>
      </c>
      <c r="AC517" s="15">
        <v>2</v>
      </c>
      <c r="AD517" s="15">
        <v>4502022</v>
      </c>
      <c r="AE517" s="15" t="s">
        <v>361</v>
      </c>
      <c r="AF517" s="15">
        <v>450202207</v>
      </c>
      <c r="AG517" s="15" t="s">
        <v>1382</v>
      </c>
      <c r="AH517" s="15">
        <v>1</v>
      </c>
      <c r="AI517" s="18" t="s">
        <v>410</v>
      </c>
      <c r="AJ517" s="15" t="s">
        <v>1392</v>
      </c>
      <c r="AK517" s="15" t="s">
        <v>326</v>
      </c>
      <c r="AL517" s="15" t="s">
        <v>933</v>
      </c>
      <c r="AM517" s="15">
        <v>124303</v>
      </c>
      <c r="AN517" s="15" t="s">
        <v>933</v>
      </c>
      <c r="AO517" s="15" t="s">
        <v>60</v>
      </c>
      <c r="AP517" s="15" t="str">
        <f>VLOOKUP(AO517,'[1]Conceptos por ambito'!B$11:C$3075,2,0)</f>
        <v xml:space="preserve">SERVICIOS PRESTADOS A LAS EMPRESAS Y SERVICIOS DE PRODUCCION </v>
      </c>
      <c r="AQ517" s="15">
        <v>91119</v>
      </c>
      <c r="AR517" s="15" t="s">
        <v>340</v>
      </c>
      <c r="AS517" s="15" t="s">
        <v>1981</v>
      </c>
      <c r="AT517" s="19">
        <v>24000000</v>
      </c>
    </row>
    <row r="518" spans="1:46" s="11" customFormat="1" ht="15" x14ac:dyDescent="0.25">
      <c r="A518" s="16" t="s">
        <v>2050</v>
      </c>
      <c r="B518" s="17" t="s">
        <v>1302</v>
      </c>
      <c r="C518" s="15" t="s">
        <v>1303</v>
      </c>
      <c r="D518" s="15" t="s">
        <v>1303</v>
      </c>
      <c r="E518" s="14">
        <v>45</v>
      </c>
      <c r="F518" s="15" t="s">
        <v>330</v>
      </c>
      <c r="G518" s="15">
        <v>4599</v>
      </c>
      <c r="H518" s="15" t="s">
        <v>1355</v>
      </c>
      <c r="I518" s="14">
        <v>3</v>
      </c>
      <c r="J518" s="15" t="s">
        <v>348</v>
      </c>
      <c r="K518" s="15">
        <v>4599</v>
      </c>
      <c r="L518" s="15" t="s">
        <v>349</v>
      </c>
      <c r="M518" s="15" t="s">
        <v>1368</v>
      </c>
      <c r="N518" s="15" t="s">
        <v>426</v>
      </c>
      <c r="O518" s="15">
        <v>74.510000000000005</v>
      </c>
      <c r="P518" s="15">
        <v>25</v>
      </c>
      <c r="Q518" s="15" t="s">
        <v>1393</v>
      </c>
      <c r="R518" s="15" t="s">
        <v>1394</v>
      </c>
      <c r="S518" s="15">
        <v>4599011</v>
      </c>
      <c r="T518" s="15" t="s">
        <v>1394</v>
      </c>
      <c r="U518" s="15">
        <v>10</v>
      </c>
      <c r="V518" s="15">
        <v>3</v>
      </c>
      <c r="W518" s="13">
        <v>202500000042491</v>
      </c>
      <c r="X518" s="15" t="str">
        <f t="shared" si="10"/>
        <v>42491</v>
      </c>
      <c r="Y518" s="15" t="s">
        <v>1395</v>
      </c>
      <c r="Z518" s="15">
        <v>2026</v>
      </c>
      <c r="AA518" s="15">
        <v>2028</v>
      </c>
      <c r="AB518" s="15">
        <v>3</v>
      </c>
      <c r="AC518" s="15">
        <v>3</v>
      </c>
      <c r="AD518" s="15">
        <v>4599011</v>
      </c>
      <c r="AE518" s="15" t="s">
        <v>1394</v>
      </c>
      <c r="AF518" s="15">
        <v>459901100</v>
      </c>
      <c r="AG518" s="15" t="s">
        <v>1394</v>
      </c>
      <c r="AH518" s="15">
        <v>3</v>
      </c>
      <c r="AI518" s="18" t="s">
        <v>414</v>
      </c>
      <c r="AJ518" s="15" t="s">
        <v>1396</v>
      </c>
      <c r="AK518" s="15" t="s">
        <v>326</v>
      </c>
      <c r="AL518" s="15" t="s">
        <v>435</v>
      </c>
      <c r="AM518" s="13">
        <v>121000</v>
      </c>
      <c r="AN518" s="15" t="s">
        <v>725</v>
      </c>
      <c r="AO518" s="22" t="s">
        <v>464</v>
      </c>
      <c r="AP518" s="15" t="str">
        <f>VLOOKUP(AO518,'[1]Conceptos por ambito'!B$11:C$3075,2,0)</f>
        <v>OTRAS OBRAS DE INGENIERIA CIVIL</v>
      </c>
      <c r="AQ518" s="15">
        <v>91119</v>
      </c>
      <c r="AR518" s="15" t="s">
        <v>340</v>
      </c>
      <c r="AS518" s="15" t="s">
        <v>1982</v>
      </c>
      <c r="AT518" s="19">
        <v>70000000</v>
      </c>
    </row>
    <row r="519" spans="1:46" s="11" customFormat="1" ht="15" x14ac:dyDescent="0.25">
      <c r="A519" s="16" t="s">
        <v>2050</v>
      </c>
      <c r="B519" s="17" t="s">
        <v>1302</v>
      </c>
      <c r="C519" s="15" t="s">
        <v>1303</v>
      </c>
      <c r="D519" s="15" t="s">
        <v>1303</v>
      </c>
      <c r="E519" s="14">
        <v>45</v>
      </c>
      <c r="F519" s="15" t="s">
        <v>330</v>
      </c>
      <c r="G519" s="15">
        <v>4599</v>
      </c>
      <c r="H519" s="15" t="s">
        <v>1355</v>
      </c>
      <c r="I519" s="14">
        <v>3</v>
      </c>
      <c r="J519" s="15" t="s">
        <v>348</v>
      </c>
      <c r="K519" s="15">
        <v>4599</v>
      </c>
      <c r="L519" s="15" t="s">
        <v>349</v>
      </c>
      <c r="M519" s="15" t="s">
        <v>1368</v>
      </c>
      <c r="N519" s="15" t="s">
        <v>426</v>
      </c>
      <c r="O519" s="15">
        <v>74.510000000000005</v>
      </c>
      <c r="P519" s="15">
        <v>25</v>
      </c>
      <c r="Q519" s="15" t="s">
        <v>1393</v>
      </c>
      <c r="R519" s="15" t="s">
        <v>1394</v>
      </c>
      <c r="S519" s="15">
        <v>4599011</v>
      </c>
      <c r="T519" s="15" t="s">
        <v>1394</v>
      </c>
      <c r="U519" s="15">
        <v>10</v>
      </c>
      <c r="V519" s="15">
        <v>3</v>
      </c>
      <c r="W519" s="13">
        <v>202500000042491</v>
      </c>
      <c r="X519" s="15" t="str">
        <f t="shared" si="10"/>
        <v>42491</v>
      </c>
      <c r="Y519" s="15" t="s">
        <v>1395</v>
      </c>
      <c r="Z519" s="15">
        <v>2026</v>
      </c>
      <c r="AA519" s="15">
        <v>2028</v>
      </c>
      <c r="AB519" s="15">
        <v>3</v>
      </c>
      <c r="AC519" s="15">
        <v>3</v>
      </c>
      <c r="AD519" s="15">
        <v>4599011</v>
      </c>
      <c r="AE519" s="15" t="s">
        <v>1394</v>
      </c>
      <c r="AF519" s="15">
        <v>459901100</v>
      </c>
      <c r="AG519" s="15" t="s">
        <v>1394</v>
      </c>
      <c r="AH519" s="15">
        <v>3</v>
      </c>
      <c r="AI519" s="18" t="s">
        <v>412</v>
      </c>
      <c r="AJ519" s="15" t="s">
        <v>1397</v>
      </c>
      <c r="AK519" s="15" t="s">
        <v>519</v>
      </c>
      <c r="AL519" s="15" t="s">
        <v>435</v>
      </c>
      <c r="AM519" s="13">
        <v>121000</v>
      </c>
      <c r="AN519" s="15" t="s">
        <v>725</v>
      </c>
      <c r="AO519" s="22" t="s">
        <v>464</v>
      </c>
      <c r="AP519" s="15" t="str">
        <f>VLOOKUP(AO519,'[1]Conceptos por ambito'!B$11:C$3075,2,0)</f>
        <v>OTRAS OBRAS DE INGENIERIA CIVIL</v>
      </c>
      <c r="AQ519" s="15">
        <v>91119</v>
      </c>
      <c r="AR519" s="15" t="s">
        <v>340</v>
      </c>
      <c r="AS519" s="15" t="s">
        <v>1983</v>
      </c>
      <c r="AT519" s="19">
        <v>30000000</v>
      </c>
    </row>
    <row r="520" spans="1:46" s="11" customFormat="1" ht="15" x14ac:dyDescent="0.25">
      <c r="A520" s="16" t="s">
        <v>2050</v>
      </c>
      <c r="B520" s="17" t="s">
        <v>1302</v>
      </c>
      <c r="C520" s="15" t="s">
        <v>1303</v>
      </c>
      <c r="D520" s="15" t="s">
        <v>1303</v>
      </c>
      <c r="E520" s="14">
        <v>45</v>
      </c>
      <c r="F520" s="15" t="s">
        <v>330</v>
      </c>
      <c r="G520" s="15">
        <v>4599</v>
      </c>
      <c r="H520" s="15" t="s">
        <v>1337</v>
      </c>
      <c r="I520" s="14">
        <v>2</v>
      </c>
      <c r="J520" s="15" t="s">
        <v>68</v>
      </c>
      <c r="K520" s="15">
        <v>4599</v>
      </c>
      <c r="L520" s="15" t="s">
        <v>1350</v>
      </c>
      <c r="M520" s="15">
        <v>60020025</v>
      </c>
      <c r="N520" s="15" t="s">
        <v>1351</v>
      </c>
      <c r="O520" s="15">
        <v>8</v>
      </c>
      <c r="P520" s="15">
        <v>8</v>
      </c>
      <c r="Q520" s="15" t="s">
        <v>1398</v>
      </c>
      <c r="R520" s="15" t="s">
        <v>760</v>
      </c>
      <c r="S520" s="15">
        <v>4599018</v>
      </c>
      <c r="T520" s="15" t="s">
        <v>760</v>
      </c>
      <c r="U520" s="15">
        <v>1</v>
      </c>
      <c r="V520" s="15">
        <v>1</v>
      </c>
      <c r="W520" s="13">
        <v>202500000042491</v>
      </c>
      <c r="X520" s="15" t="str">
        <f t="shared" si="10"/>
        <v>42491</v>
      </c>
      <c r="Y520" s="15" t="s">
        <v>1395</v>
      </c>
      <c r="Z520" s="15">
        <v>2026</v>
      </c>
      <c r="AA520" s="15">
        <v>2028</v>
      </c>
      <c r="AB520" s="15">
        <v>3</v>
      </c>
      <c r="AC520" s="15">
        <v>2</v>
      </c>
      <c r="AD520" s="15">
        <v>4599018</v>
      </c>
      <c r="AE520" s="15" t="s">
        <v>72</v>
      </c>
      <c r="AF520" s="15">
        <v>459901800</v>
      </c>
      <c r="AG520" s="15" t="s">
        <v>760</v>
      </c>
      <c r="AH520" s="15">
        <v>1</v>
      </c>
      <c r="AI520" s="18" t="s">
        <v>398</v>
      </c>
      <c r="AJ520" s="15" t="s">
        <v>1399</v>
      </c>
      <c r="AK520" s="15" t="s">
        <v>519</v>
      </c>
      <c r="AL520" s="15" t="s">
        <v>933</v>
      </c>
      <c r="AM520" s="15">
        <v>124303</v>
      </c>
      <c r="AN520" s="15" t="s">
        <v>933</v>
      </c>
      <c r="AO520" s="15" t="s">
        <v>60</v>
      </c>
      <c r="AP520" s="15" t="str">
        <f>VLOOKUP(AO520,'[1]Conceptos por ambito'!B$11:C$3075,2,0)</f>
        <v xml:space="preserve">SERVICIOS PRESTADOS A LAS EMPRESAS Y SERVICIOS DE PRODUCCION </v>
      </c>
      <c r="AQ520" s="15">
        <v>91119</v>
      </c>
      <c r="AR520" s="15" t="s">
        <v>340</v>
      </c>
      <c r="AS520" s="15" t="s">
        <v>1984</v>
      </c>
      <c r="AT520" s="19">
        <v>35000000</v>
      </c>
    </row>
    <row r="521" spans="1:46" s="11" customFormat="1" ht="15" x14ac:dyDescent="0.25">
      <c r="A521" s="16" t="s">
        <v>2050</v>
      </c>
      <c r="B521" s="17" t="s">
        <v>1302</v>
      </c>
      <c r="C521" s="15" t="s">
        <v>1303</v>
      </c>
      <c r="D521" s="15" t="s">
        <v>1303</v>
      </c>
      <c r="E521" s="14">
        <v>45</v>
      </c>
      <c r="F521" s="15" t="s">
        <v>330</v>
      </c>
      <c r="G521" s="15">
        <v>4599</v>
      </c>
      <c r="H521" s="15" t="s">
        <v>1337</v>
      </c>
      <c r="I521" s="14">
        <v>2</v>
      </c>
      <c r="J521" s="15" t="s">
        <v>68</v>
      </c>
      <c r="K521" s="15">
        <v>4599</v>
      </c>
      <c r="L521" s="15" t="s">
        <v>1350</v>
      </c>
      <c r="M521" s="15">
        <v>60020025</v>
      </c>
      <c r="N521" s="15" t="s">
        <v>1351</v>
      </c>
      <c r="O521" s="15">
        <v>8</v>
      </c>
      <c r="P521" s="15">
        <v>8</v>
      </c>
      <c r="Q521" s="15" t="s">
        <v>1398</v>
      </c>
      <c r="R521" s="15" t="s">
        <v>760</v>
      </c>
      <c r="S521" s="15">
        <v>4599018</v>
      </c>
      <c r="T521" s="15" t="s">
        <v>760</v>
      </c>
      <c r="U521" s="15">
        <v>1</v>
      </c>
      <c r="V521" s="15">
        <v>1</v>
      </c>
      <c r="W521" s="13">
        <v>202500000042491</v>
      </c>
      <c r="X521" s="15" t="str">
        <f t="shared" si="10"/>
        <v>42491</v>
      </c>
      <c r="Y521" s="15" t="s">
        <v>1395</v>
      </c>
      <c r="Z521" s="15">
        <v>2026</v>
      </c>
      <c r="AA521" s="15">
        <v>2028</v>
      </c>
      <c r="AB521" s="15">
        <v>3</v>
      </c>
      <c r="AC521" s="15">
        <v>2</v>
      </c>
      <c r="AD521" s="15">
        <v>4599018</v>
      </c>
      <c r="AE521" s="15" t="s">
        <v>72</v>
      </c>
      <c r="AF521" s="15">
        <v>459901800</v>
      </c>
      <c r="AG521" s="15" t="s">
        <v>760</v>
      </c>
      <c r="AH521" s="15">
        <v>1</v>
      </c>
      <c r="AI521" s="18" t="s">
        <v>410</v>
      </c>
      <c r="AJ521" s="15" t="s">
        <v>1400</v>
      </c>
      <c r="AK521" s="15" t="s">
        <v>326</v>
      </c>
      <c r="AL521" s="15" t="s">
        <v>933</v>
      </c>
      <c r="AM521" s="15">
        <v>124303</v>
      </c>
      <c r="AN521" s="15" t="s">
        <v>933</v>
      </c>
      <c r="AO521" s="15" t="s">
        <v>60</v>
      </c>
      <c r="AP521" s="15" t="str">
        <f>VLOOKUP(AO521,'[1]Conceptos por ambito'!B$11:C$3075,2,0)</f>
        <v xml:space="preserve">SERVICIOS PRESTADOS A LAS EMPRESAS Y SERVICIOS DE PRODUCCION </v>
      </c>
      <c r="AQ521" s="15">
        <v>91119</v>
      </c>
      <c r="AR521" s="15" t="s">
        <v>340</v>
      </c>
      <c r="AS521" s="15" t="s">
        <v>1985</v>
      </c>
      <c r="AT521" s="19">
        <v>25000000</v>
      </c>
    </row>
    <row r="522" spans="1:46" s="11" customFormat="1" ht="15" x14ac:dyDescent="0.25">
      <c r="A522" s="16" t="s">
        <v>2050</v>
      </c>
      <c r="B522" s="17" t="s">
        <v>1302</v>
      </c>
      <c r="C522" s="15" t="s">
        <v>1303</v>
      </c>
      <c r="D522" s="15" t="s">
        <v>1303</v>
      </c>
      <c r="E522" s="14">
        <v>45</v>
      </c>
      <c r="F522" s="15" t="s">
        <v>330</v>
      </c>
      <c r="G522" s="15">
        <v>4599</v>
      </c>
      <c r="H522" s="15" t="s">
        <v>1355</v>
      </c>
      <c r="I522" s="14">
        <v>2</v>
      </c>
      <c r="J522" s="15" t="s">
        <v>68</v>
      </c>
      <c r="K522" s="15">
        <v>4599</v>
      </c>
      <c r="L522" s="15" t="s">
        <v>1401</v>
      </c>
      <c r="M522" s="15">
        <v>50020075</v>
      </c>
      <c r="N522" s="15" t="s">
        <v>1378</v>
      </c>
      <c r="O522" s="15">
        <v>240</v>
      </c>
      <c r="P522" s="15">
        <v>25</v>
      </c>
      <c r="Q522" s="15" t="s">
        <v>1402</v>
      </c>
      <c r="R522" s="15" t="s">
        <v>1403</v>
      </c>
      <c r="S522" s="15">
        <v>4104020</v>
      </c>
      <c r="T522" s="15" t="s">
        <v>1403</v>
      </c>
      <c r="U522" s="15">
        <v>1200</v>
      </c>
      <c r="V522" s="15">
        <v>400</v>
      </c>
      <c r="W522" s="13">
        <v>202500000042491</v>
      </c>
      <c r="X522" s="15" t="str">
        <f t="shared" si="10"/>
        <v>42491</v>
      </c>
      <c r="Y522" s="15" t="s">
        <v>1395</v>
      </c>
      <c r="Z522" s="15">
        <v>2026</v>
      </c>
      <c r="AA522" s="15">
        <v>2028</v>
      </c>
      <c r="AB522" s="15">
        <v>3</v>
      </c>
      <c r="AC522" s="15">
        <v>1</v>
      </c>
      <c r="AD522" s="15">
        <v>4599031</v>
      </c>
      <c r="AE522" s="15" t="s">
        <v>361</v>
      </c>
      <c r="AF522" s="15">
        <v>459903100</v>
      </c>
      <c r="AG522" s="15" t="s">
        <v>1404</v>
      </c>
      <c r="AH522" s="15">
        <v>1</v>
      </c>
      <c r="AI522" s="18" t="s">
        <v>324</v>
      </c>
      <c r="AJ522" s="15" t="s">
        <v>1405</v>
      </c>
      <c r="AK522" s="15" t="s">
        <v>326</v>
      </c>
      <c r="AL522" s="15" t="s">
        <v>933</v>
      </c>
      <c r="AM522" s="15">
        <v>124303</v>
      </c>
      <c r="AN522" s="15" t="s">
        <v>933</v>
      </c>
      <c r="AO522" s="15" t="s">
        <v>60</v>
      </c>
      <c r="AP522" s="15" t="str">
        <f>VLOOKUP(AO522,'[1]Conceptos por ambito'!B$11:C$3075,2,0)</f>
        <v xml:space="preserve">SERVICIOS PRESTADOS A LAS EMPRESAS Y SERVICIOS DE PRODUCCION </v>
      </c>
      <c r="AQ522" s="15">
        <v>91119</v>
      </c>
      <c r="AR522" s="15" t="s">
        <v>340</v>
      </c>
      <c r="AS522" s="15" t="s">
        <v>1986</v>
      </c>
      <c r="AT522" s="19">
        <v>35000000</v>
      </c>
    </row>
    <row r="523" spans="1:46" s="11" customFormat="1" ht="15" x14ac:dyDescent="0.25">
      <c r="A523" s="16" t="s">
        <v>2050</v>
      </c>
      <c r="B523" s="17" t="s">
        <v>1302</v>
      </c>
      <c r="C523" s="15" t="s">
        <v>1303</v>
      </c>
      <c r="D523" s="15" t="s">
        <v>1303</v>
      </c>
      <c r="E523" s="14">
        <v>45</v>
      </c>
      <c r="F523" s="15" t="s">
        <v>330</v>
      </c>
      <c r="G523" s="15">
        <v>4599</v>
      </c>
      <c r="H523" s="15" t="s">
        <v>1355</v>
      </c>
      <c r="I523" s="14">
        <v>2</v>
      </c>
      <c r="J523" s="15" t="s">
        <v>68</v>
      </c>
      <c r="K523" s="15">
        <v>4599</v>
      </c>
      <c r="L523" s="15" t="s">
        <v>1401</v>
      </c>
      <c r="M523" s="15">
        <v>50020075</v>
      </c>
      <c r="N523" s="15" t="s">
        <v>1378</v>
      </c>
      <c r="O523" s="15">
        <v>240</v>
      </c>
      <c r="P523" s="15">
        <v>25</v>
      </c>
      <c r="Q523" s="15" t="s">
        <v>1406</v>
      </c>
      <c r="R523" s="15" t="s">
        <v>1403</v>
      </c>
      <c r="S523" s="15">
        <v>4104020</v>
      </c>
      <c r="T523" s="15" t="s">
        <v>1403</v>
      </c>
      <c r="U523" s="15">
        <v>1200</v>
      </c>
      <c r="V523" s="15">
        <v>400</v>
      </c>
      <c r="W523" s="13">
        <v>202500000042491</v>
      </c>
      <c r="X523" s="15" t="str">
        <f t="shared" si="10"/>
        <v>42491</v>
      </c>
      <c r="Y523" s="15" t="s">
        <v>1395</v>
      </c>
      <c r="Z523" s="15">
        <v>2026</v>
      </c>
      <c r="AA523" s="15">
        <v>2028</v>
      </c>
      <c r="AB523" s="15">
        <v>3</v>
      </c>
      <c r="AC523" s="15">
        <v>1</v>
      </c>
      <c r="AD523" s="15">
        <v>4599031</v>
      </c>
      <c r="AE523" s="15" t="s">
        <v>361</v>
      </c>
      <c r="AF523" s="15">
        <v>459903100</v>
      </c>
      <c r="AG523" s="15" t="s">
        <v>1404</v>
      </c>
      <c r="AH523" s="15">
        <v>1</v>
      </c>
      <c r="AI523" s="18" t="s">
        <v>321</v>
      </c>
      <c r="AJ523" s="15" t="s">
        <v>1407</v>
      </c>
      <c r="AK523" s="15" t="s">
        <v>519</v>
      </c>
      <c r="AL523" s="15" t="s">
        <v>933</v>
      </c>
      <c r="AM523" s="15">
        <v>124303</v>
      </c>
      <c r="AN523" s="15" t="s">
        <v>933</v>
      </c>
      <c r="AO523" s="22" t="s">
        <v>290</v>
      </c>
      <c r="AP523" s="15" t="str">
        <f>VLOOKUP(AO523,'[1]Conceptos por ambito'!B$11:C$3075,2,0)</f>
        <v>COMERCIO Y DISTRIBUCION; ALOJAMIENTO; SERVICIOS DE SUMINISTRO DE COMIDAS Y BEBIDAS; SERVICIOS DE TRANSPORTE; Y SERVICIOS DE DISTRIBUCION DE ELECTRICIDAD, GAS Y AGUA</v>
      </c>
      <c r="AQ523" s="15">
        <v>91119</v>
      </c>
      <c r="AR523" s="15" t="s">
        <v>340</v>
      </c>
      <c r="AS523" s="15" t="s">
        <v>1987</v>
      </c>
      <c r="AT523" s="19">
        <v>35000000</v>
      </c>
    </row>
    <row r="524" spans="1:46" s="11" customFormat="1" ht="15" x14ac:dyDescent="0.25">
      <c r="A524" s="16" t="s">
        <v>2050</v>
      </c>
      <c r="B524" s="17" t="s">
        <v>1302</v>
      </c>
      <c r="C524" s="15" t="s">
        <v>1303</v>
      </c>
      <c r="D524" s="15" t="s">
        <v>1303</v>
      </c>
      <c r="E524" s="14">
        <v>45</v>
      </c>
      <c r="F524" s="15" t="s">
        <v>330</v>
      </c>
      <c r="G524" s="15">
        <v>4599</v>
      </c>
      <c r="H524" s="15" t="s">
        <v>1355</v>
      </c>
      <c r="I524" s="14">
        <v>2</v>
      </c>
      <c r="J524" s="15" t="s">
        <v>68</v>
      </c>
      <c r="K524" s="15">
        <v>4599</v>
      </c>
      <c r="L524" s="15" t="s">
        <v>1401</v>
      </c>
      <c r="M524" s="15">
        <v>50020075</v>
      </c>
      <c r="N524" s="15" t="s">
        <v>1378</v>
      </c>
      <c r="O524" s="15">
        <v>240</v>
      </c>
      <c r="P524" s="15">
        <v>25</v>
      </c>
      <c r="Q524" s="15" t="s">
        <v>1402</v>
      </c>
      <c r="R524" s="15" t="s">
        <v>1403</v>
      </c>
      <c r="S524" s="15">
        <v>4104020</v>
      </c>
      <c r="T524" s="15" t="s">
        <v>1403</v>
      </c>
      <c r="U524" s="15">
        <v>1200</v>
      </c>
      <c r="V524" s="15">
        <v>400</v>
      </c>
      <c r="W524" s="13">
        <v>202500000042493</v>
      </c>
      <c r="X524" s="15" t="str">
        <f t="shared" si="10"/>
        <v>42493</v>
      </c>
      <c r="Y524" s="15" t="s">
        <v>1408</v>
      </c>
      <c r="Z524" s="15">
        <v>2026</v>
      </c>
      <c r="AA524" s="15">
        <v>2028</v>
      </c>
      <c r="AB524" s="15">
        <v>3</v>
      </c>
      <c r="AC524" s="15">
        <v>2</v>
      </c>
      <c r="AD524" s="15">
        <v>4599018</v>
      </c>
      <c r="AE524" s="15" t="s">
        <v>72</v>
      </c>
      <c r="AF524" s="15">
        <v>459901802</v>
      </c>
      <c r="AG524" s="15" t="s">
        <v>1409</v>
      </c>
      <c r="AH524" s="15">
        <v>1</v>
      </c>
      <c r="AI524" s="18" t="s">
        <v>396</v>
      </c>
      <c r="AJ524" s="15" t="s">
        <v>1410</v>
      </c>
      <c r="AK524" s="15" t="s">
        <v>326</v>
      </c>
      <c r="AL524" s="15" t="s">
        <v>933</v>
      </c>
      <c r="AM524" s="15">
        <v>124303</v>
      </c>
      <c r="AN524" s="15" t="s">
        <v>933</v>
      </c>
      <c r="AO524" s="15" t="s">
        <v>60</v>
      </c>
      <c r="AP524" s="15" t="str">
        <f>VLOOKUP(AO524,'[1]Conceptos por ambito'!B$11:C$3075,2,0)</f>
        <v xml:space="preserve">SERVICIOS PRESTADOS A LAS EMPRESAS Y SERVICIOS DE PRODUCCION </v>
      </c>
      <c r="AQ524" s="15">
        <v>91119</v>
      </c>
      <c r="AR524" s="15" t="s">
        <v>340</v>
      </c>
      <c r="AS524" s="15" t="s">
        <v>1988</v>
      </c>
      <c r="AT524" s="19">
        <v>25000000</v>
      </c>
    </row>
    <row r="525" spans="1:46" s="11" customFormat="1" ht="15" x14ac:dyDescent="0.25">
      <c r="A525" s="16" t="s">
        <v>2050</v>
      </c>
      <c r="B525" s="17" t="s">
        <v>1302</v>
      </c>
      <c r="C525" s="15" t="s">
        <v>1303</v>
      </c>
      <c r="D525" s="15" t="s">
        <v>1303</v>
      </c>
      <c r="E525" s="14">
        <v>45</v>
      </c>
      <c r="F525" s="15" t="s">
        <v>330</v>
      </c>
      <c r="G525" s="15">
        <v>4599</v>
      </c>
      <c r="H525" s="15" t="s">
        <v>1355</v>
      </c>
      <c r="I525" s="14">
        <v>2</v>
      </c>
      <c r="J525" s="15" t="s">
        <v>68</v>
      </c>
      <c r="K525" s="15">
        <v>4599</v>
      </c>
      <c r="L525" s="15" t="s">
        <v>1401</v>
      </c>
      <c r="M525" s="15">
        <v>50020075</v>
      </c>
      <c r="N525" s="15" t="s">
        <v>1378</v>
      </c>
      <c r="O525" s="15">
        <v>240</v>
      </c>
      <c r="P525" s="15">
        <v>25</v>
      </c>
      <c r="Q525" s="15" t="s">
        <v>1402</v>
      </c>
      <c r="R525" s="15" t="s">
        <v>1403</v>
      </c>
      <c r="S525" s="15">
        <v>4104020</v>
      </c>
      <c r="T525" s="15" t="s">
        <v>1403</v>
      </c>
      <c r="U525" s="15">
        <v>1200</v>
      </c>
      <c r="V525" s="15">
        <v>400</v>
      </c>
      <c r="W525" s="13">
        <v>202500000042493</v>
      </c>
      <c r="X525" s="15" t="str">
        <f t="shared" si="10"/>
        <v>42493</v>
      </c>
      <c r="Y525" s="15" t="s">
        <v>1408</v>
      </c>
      <c r="Z525" s="15">
        <v>2026</v>
      </c>
      <c r="AA525" s="15">
        <v>2028</v>
      </c>
      <c r="AB525" s="15">
        <v>3</v>
      </c>
      <c r="AC525" s="15">
        <v>2</v>
      </c>
      <c r="AD525" s="15">
        <v>4599018</v>
      </c>
      <c r="AE525" s="15" t="s">
        <v>72</v>
      </c>
      <c r="AF525" s="15">
        <v>459901802</v>
      </c>
      <c r="AG525" s="15" t="s">
        <v>1409</v>
      </c>
      <c r="AH525" s="15">
        <v>1</v>
      </c>
      <c r="AI525" s="18" t="s">
        <v>394</v>
      </c>
      <c r="AJ525" s="15" t="s">
        <v>1411</v>
      </c>
      <c r="AK525" s="15" t="s">
        <v>519</v>
      </c>
      <c r="AL525" s="15" t="s">
        <v>933</v>
      </c>
      <c r="AM525" s="15">
        <v>124303</v>
      </c>
      <c r="AN525" s="15" t="s">
        <v>933</v>
      </c>
      <c r="AO525" s="15" t="s">
        <v>60</v>
      </c>
      <c r="AP525" s="15" t="str">
        <f>VLOOKUP(AO525,'[1]Conceptos por ambito'!B$11:C$3075,2,0)</f>
        <v xml:space="preserve">SERVICIOS PRESTADOS A LAS EMPRESAS Y SERVICIOS DE PRODUCCION </v>
      </c>
      <c r="AQ525" s="15">
        <v>91119</v>
      </c>
      <c r="AR525" s="15" t="s">
        <v>340</v>
      </c>
      <c r="AS525" s="15" t="s">
        <v>1989</v>
      </c>
      <c r="AT525" s="19">
        <v>35000000</v>
      </c>
    </row>
    <row r="526" spans="1:46" s="11" customFormat="1" ht="15" x14ac:dyDescent="0.25">
      <c r="A526" s="16" t="s">
        <v>2050</v>
      </c>
      <c r="B526" s="17" t="s">
        <v>1302</v>
      </c>
      <c r="C526" s="15" t="s">
        <v>1303</v>
      </c>
      <c r="D526" s="15" t="s">
        <v>1303</v>
      </c>
      <c r="E526" s="14">
        <v>45</v>
      </c>
      <c r="F526" s="15" t="s">
        <v>330</v>
      </c>
      <c r="G526" s="15">
        <v>4502</v>
      </c>
      <c r="H526" s="15" t="s">
        <v>1337</v>
      </c>
      <c r="I526" s="14">
        <v>2</v>
      </c>
      <c r="J526" s="15" t="s">
        <v>68</v>
      </c>
      <c r="K526" s="15">
        <v>4502</v>
      </c>
      <c r="L526" s="15" t="s">
        <v>1377</v>
      </c>
      <c r="M526" s="15">
        <v>50020075</v>
      </c>
      <c r="N526" s="15" t="s">
        <v>1378</v>
      </c>
      <c r="O526" s="15">
        <v>30</v>
      </c>
      <c r="P526" s="15">
        <v>25</v>
      </c>
      <c r="Q526" s="15" t="s">
        <v>1412</v>
      </c>
      <c r="R526" s="15" t="s">
        <v>1413</v>
      </c>
      <c r="S526" s="15">
        <v>4502034</v>
      </c>
      <c r="T526" s="15" t="s">
        <v>1413</v>
      </c>
      <c r="U526" s="15">
        <v>11</v>
      </c>
      <c r="V526" s="15">
        <v>3</v>
      </c>
      <c r="W526" s="13">
        <v>202500000042493</v>
      </c>
      <c r="X526" s="15" t="str">
        <f t="shared" si="10"/>
        <v>42493</v>
      </c>
      <c r="Y526" s="15" t="s">
        <v>1414</v>
      </c>
      <c r="Z526" s="15">
        <v>2026</v>
      </c>
      <c r="AA526" s="15">
        <v>2028</v>
      </c>
      <c r="AB526" s="15">
        <v>3</v>
      </c>
      <c r="AC526" s="15">
        <v>5</v>
      </c>
      <c r="AD526" s="15">
        <v>4502034</v>
      </c>
      <c r="AE526" s="15" t="s">
        <v>1415</v>
      </c>
      <c r="AF526" s="15">
        <v>450203403</v>
      </c>
      <c r="AG526" s="15" t="s">
        <v>1413</v>
      </c>
      <c r="AH526" s="15">
        <v>3</v>
      </c>
      <c r="AI526" s="15">
        <v>15</v>
      </c>
      <c r="AJ526" s="15" t="s">
        <v>1416</v>
      </c>
      <c r="AK526" s="15" t="s">
        <v>326</v>
      </c>
      <c r="AL526" s="15" t="s">
        <v>933</v>
      </c>
      <c r="AM526" s="15">
        <v>124303</v>
      </c>
      <c r="AN526" s="15" t="s">
        <v>933</v>
      </c>
      <c r="AO526" s="15" t="s">
        <v>60</v>
      </c>
      <c r="AP526" s="15" t="str">
        <f>VLOOKUP(AO526,'[1]Conceptos por ambito'!B$11:C$3075,2,0)</f>
        <v xml:space="preserve">SERVICIOS PRESTADOS A LAS EMPRESAS Y SERVICIOS DE PRODUCCION </v>
      </c>
      <c r="AQ526" s="15">
        <v>91119</v>
      </c>
      <c r="AR526" s="15" t="s">
        <v>340</v>
      </c>
      <c r="AS526" s="15" t="s">
        <v>1990</v>
      </c>
      <c r="AT526" s="19">
        <v>5000000</v>
      </c>
    </row>
    <row r="527" spans="1:46" s="11" customFormat="1" ht="15" x14ac:dyDescent="0.25">
      <c r="A527" s="16" t="s">
        <v>2050</v>
      </c>
      <c r="B527" s="17" t="s">
        <v>1302</v>
      </c>
      <c r="C527" s="15" t="s">
        <v>1303</v>
      </c>
      <c r="D527" s="15" t="s">
        <v>1303</v>
      </c>
      <c r="E527" s="14">
        <v>45</v>
      </c>
      <c r="F527" s="15" t="s">
        <v>330</v>
      </c>
      <c r="G527" s="15">
        <v>4502</v>
      </c>
      <c r="H527" s="15" t="s">
        <v>1337</v>
      </c>
      <c r="I527" s="14">
        <v>2</v>
      </c>
      <c r="J527" s="15" t="s">
        <v>68</v>
      </c>
      <c r="K527" s="15">
        <v>4502</v>
      </c>
      <c r="L527" s="15" t="s">
        <v>1377</v>
      </c>
      <c r="M527" s="15">
        <v>50020075</v>
      </c>
      <c r="N527" s="15" t="s">
        <v>1378</v>
      </c>
      <c r="O527" s="15">
        <v>30</v>
      </c>
      <c r="P527" s="15">
        <v>25</v>
      </c>
      <c r="Q527" s="15" t="s">
        <v>1412</v>
      </c>
      <c r="R527" s="15" t="s">
        <v>1413</v>
      </c>
      <c r="S527" s="15">
        <v>4502034</v>
      </c>
      <c r="T527" s="15" t="s">
        <v>1413</v>
      </c>
      <c r="U527" s="15">
        <v>11</v>
      </c>
      <c r="V527" s="15">
        <v>3</v>
      </c>
      <c r="W527" s="13">
        <v>202500000042493</v>
      </c>
      <c r="X527" s="15" t="str">
        <f t="shared" si="10"/>
        <v>42493</v>
      </c>
      <c r="Y527" s="15" t="s">
        <v>1414</v>
      </c>
      <c r="Z527" s="15">
        <v>2026</v>
      </c>
      <c r="AA527" s="15">
        <v>2028</v>
      </c>
      <c r="AB527" s="15">
        <v>3</v>
      </c>
      <c r="AC527" s="15">
        <v>5</v>
      </c>
      <c r="AD527" s="15">
        <v>4502034</v>
      </c>
      <c r="AE527" s="15" t="s">
        <v>1415</v>
      </c>
      <c r="AF527" s="15">
        <v>450203403</v>
      </c>
      <c r="AG527" s="15" t="s">
        <v>1413</v>
      </c>
      <c r="AH527" s="15">
        <v>3</v>
      </c>
      <c r="AI527" s="15">
        <v>16</v>
      </c>
      <c r="AJ527" s="15" t="s">
        <v>1417</v>
      </c>
      <c r="AK527" s="15" t="s">
        <v>326</v>
      </c>
      <c r="AL527" s="15" t="s">
        <v>933</v>
      </c>
      <c r="AM527" s="15">
        <v>124303</v>
      </c>
      <c r="AN527" s="15" t="s">
        <v>933</v>
      </c>
      <c r="AO527" s="15" t="s">
        <v>60</v>
      </c>
      <c r="AP527" s="15" t="str">
        <f>VLOOKUP(AO527,'[1]Conceptos por ambito'!B$11:C$3075,2,0)</f>
        <v xml:space="preserve">SERVICIOS PRESTADOS A LAS EMPRESAS Y SERVICIOS DE PRODUCCION </v>
      </c>
      <c r="AQ527" s="15">
        <v>91119</v>
      </c>
      <c r="AR527" s="15" t="s">
        <v>340</v>
      </c>
      <c r="AS527" s="15" t="s">
        <v>1991</v>
      </c>
      <c r="AT527" s="19">
        <v>14000000</v>
      </c>
    </row>
    <row r="528" spans="1:46" s="11" customFormat="1" ht="15" x14ac:dyDescent="0.25">
      <c r="A528" s="16" t="s">
        <v>2050</v>
      </c>
      <c r="B528" s="17" t="s">
        <v>1302</v>
      </c>
      <c r="C528" s="15" t="s">
        <v>1303</v>
      </c>
      <c r="D528" s="15" t="s">
        <v>1303</v>
      </c>
      <c r="E528" s="14">
        <v>45</v>
      </c>
      <c r="F528" s="15" t="s">
        <v>330</v>
      </c>
      <c r="G528" s="15">
        <v>4502</v>
      </c>
      <c r="H528" s="15" t="s">
        <v>1337</v>
      </c>
      <c r="I528" s="14">
        <v>2</v>
      </c>
      <c r="J528" s="15" t="s">
        <v>68</v>
      </c>
      <c r="K528" s="15">
        <v>4502</v>
      </c>
      <c r="L528" s="15" t="s">
        <v>1350</v>
      </c>
      <c r="M528" s="15">
        <v>60020025</v>
      </c>
      <c r="N528" s="15" t="s">
        <v>1351</v>
      </c>
      <c r="O528" s="15">
        <v>8</v>
      </c>
      <c r="P528" s="15">
        <v>8</v>
      </c>
      <c r="Q528" s="15" t="s">
        <v>1418</v>
      </c>
      <c r="R528" s="15" t="s">
        <v>109</v>
      </c>
      <c r="S528" s="15">
        <v>4502035</v>
      </c>
      <c r="T528" s="15" t="s">
        <v>109</v>
      </c>
      <c r="U528" s="15">
        <v>1</v>
      </c>
      <c r="V528" s="15">
        <v>1</v>
      </c>
      <c r="W528" s="13">
        <v>202500000042493</v>
      </c>
      <c r="X528" s="15" t="str">
        <f t="shared" si="10"/>
        <v>42493</v>
      </c>
      <c r="Y528" s="15" t="s">
        <v>1414</v>
      </c>
      <c r="Z528" s="15">
        <v>2026</v>
      </c>
      <c r="AA528" s="15">
        <v>2028</v>
      </c>
      <c r="AB528" s="15">
        <v>3</v>
      </c>
      <c r="AC528" s="15">
        <v>6</v>
      </c>
      <c r="AD528" s="15">
        <v>4502035</v>
      </c>
      <c r="AE528" s="15" t="s">
        <v>108</v>
      </c>
      <c r="AF528" s="15">
        <v>450203500</v>
      </c>
      <c r="AG528" s="15" t="s">
        <v>109</v>
      </c>
      <c r="AH528" s="15">
        <v>1</v>
      </c>
      <c r="AI528" s="15">
        <v>21</v>
      </c>
      <c r="AJ528" s="15" t="s">
        <v>1419</v>
      </c>
      <c r="AK528" s="15" t="s">
        <v>519</v>
      </c>
      <c r="AL528" s="15" t="s">
        <v>933</v>
      </c>
      <c r="AM528" s="15">
        <v>124303</v>
      </c>
      <c r="AN528" s="15" t="s">
        <v>933</v>
      </c>
      <c r="AO528" s="15" t="s">
        <v>60</v>
      </c>
      <c r="AP528" s="15" t="str">
        <f>VLOOKUP(AO528,'[1]Conceptos por ambito'!B$11:C$3075,2,0)</f>
        <v xml:space="preserve">SERVICIOS PRESTADOS A LAS EMPRESAS Y SERVICIOS DE PRODUCCION </v>
      </c>
      <c r="AQ528" s="15">
        <v>91119</v>
      </c>
      <c r="AR528" s="15" t="s">
        <v>340</v>
      </c>
      <c r="AS528" s="15" t="s">
        <v>1992</v>
      </c>
      <c r="AT528" s="19">
        <v>15000000</v>
      </c>
    </row>
    <row r="529" spans="1:46" s="11" customFormat="1" ht="15" x14ac:dyDescent="0.25">
      <c r="A529" s="16" t="s">
        <v>2050</v>
      </c>
      <c r="B529" s="17" t="s">
        <v>1302</v>
      </c>
      <c r="C529" s="15" t="s">
        <v>1303</v>
      </c>
      <c r="D529" s="15" t="s">
        <v>1303</v>
      </c>
      <c r="E529" s="14">
        <v>45</v>
      </c>
      <c r="F529" s="15" t="s">
        <v>330</v>
      </c>
      <c r="G529" s="15">
        <v>4502</v>
      </c>
      <c r="H529" s="15" t="s">
        <v>1337</v>
      </c>
      <c r="I529" s="14">
        <v>2</v>
      </c>
      <c r="J529" s="15" t="s">
        <v>68</v>
      </c>
      <c r="K529" s="15">
        <v>4502</v>
      </c>
      <c r="L529" s="15" t="s">
        <v>1350</v>
      </c>
      <c r="M529" s="15">
        <v>60020025</v>
      </c>
      <c r="N529" s="15" t="s">
        <v>1351</v>
      </c>
      <c r="O529" s="15">
        <v>8</v>
      </c>
      <c r="P529" s="15">
        <v>8</v>
      </c>
      <c r="Q529" s="15" t="s">
        <v>1418</v>
      </c>
      <c r="R529" s="15" t="s">
        <v>109</v>
      </c>
      <c r="S529" s="15">
        <v>4502035</v>
      </c>
      <c r="T529" s="15" t="s">
        <v>109</v>
      </c>
      <c r="U529" s="15">
        <v>1</v>
      </c>
      <c r="V529" s="15">
        <v>1</v>
      </c>
      <c r="W529" s="13">
        <v>202500000042493</v>
      </c>
      <c r="X529" s="15" t="str">
        <f t="shared" si="10"/>
        <v>42493</v>
      </c>
      <c r="Y529" s="15" t="s">
        <v>1414</v>
      </c>
      <c r="Z529" s="15">
        <v>2026</v>
      </c>
      <c r="AA529" s="15">
        <v>2028</v>
      </c>
      <c r="AB529" s="15">
        <v>3</v>
      </c>
      <c r="AC529" s="15">
        <v>6</v>
      </c>
      <c r="AD529" s="15">
        <v>4502035</v>
      </c>
      <c r="AE529" s="15" t="s">
        <v>108</v>
      </c>
      <c r="AF529" s="15">
        <v>450203500</v>
      </c>
      <c r="AG529" s="15" t="s">
        <v>109</v>
      </c>
      <c r="AH529" s="15">
        <v>1</v>
      </c>
      <c r="AI529" s="15">
        <v>22</v>
      </c>
      <c r="AJ529" s="15" t="s">
        <v>1420</v>
      </c>
      <c r="AK529" s="15" t="s">
        <v>326</v>
      </c>
      <c r="AL529" s="15" t="s">
        <v>933</v>
      </c>
      <c r="AM529" s="15">
        <v>124303</v>
      </c>
      <c r="AN529" s="15" t="s">
        <v>933</v>
      </c>
      <c r="AO529" s="15" t="s">
        <v>60</v>
      </c>
      <c r="AP529" s="15" t="str">
        <f>VLOOKUP(AO529,'[1]Conceptos por ambito'!B$11:C$3075,2,0)</f>
        <v xml:space="preserve">SERVICIOS PRESTADOS A LAS EMPRESAS Y SERVICIOS DE PRODUCCION </v>
      </c>
      <c r="AQ529" s="15">
        <v>91119</v>
      </c>
      <c r="AR529" s="15" t="s">
        <v>340</v>
      </c>
      <c r="AS529" s="15" t="s">
        <v>1993</v>
      </c>
      <c r="AT529" s="19">
        <v>23000000</v>
      </c>
    </row>
    <row r="530" spans="1:46" s="11" customFormat="1" ht="15" x14ac:dyDescent="0.25">
      <c r="A530" s="16" t="s">
        <v>2050</v>
      </c>
      <c r="B530" s="17" t="s">
        <v>1302</v>
      </c>
      <c r="C530" s="15" t="s">
        <v>1303</v>
      </c>
      <c r="D530" s="15" t="s">
        <v>1303</v>
      </c>
      <c r="E530" s="14">
        <v>45</v>
      </c>
      <c r="F530" s="15" t="s">
        <v>330</v>
      </c>
      <c r="G530" s="15">
        <v>4502</v>
      </c>
      <c r="H530" s="15" t="s">
        <v>1337</v>
      </c>
      <c r="I530" s="14">
        <v>2</v>
      </c>
      <c r="J530" s="15" t="s">
        <v>68</v>
      </c>
      <c r="K530" s="15">
        <v>4502</v>
      </c>
      <c r="L530" s="15" t="s">
        <v>1338</v>
      </c>
      <c r="M530" s="15">
        <v>140010004</v>
      </c>
      <c r="N530" s="15" t="s">
        <v>333</v>
      </c>
      <c r="O530" s="15">
        <v>14.9</v>
      </c>
      <c r="P530" s="15">
        <v>19</v>
      </c>
      <c r="Q530" s="15" t="s">
        <v>1421</v>
      </c>
      <c r="R530" s="15" t="s">
        <v>1422</v>
      </c>
      <c r="S530" s="15">
        <v>4502022</v>
      </c>
      <c r="T530" s="15" t="s">
        <v>1422</v>
      </c>
      <c r="U530" s="15">
        <v>1</v>
      </c>
      <c r="V530" s="15">
        <v>1</v>
      </c>
      <c r="W530" s="13">
        <v>202500000042493</v>
      </c>
      <c r="X530" s="15" t="str">
        <f t="shared" si="10"/>
        <v>42493</v>
      </c>
      <c r="Y530" s="15" t="s">
        <v>1414</v>
      </c>
      <c r="Z530" s="15">
        <v>2026</v>
      </c>
      <c r="AA530" s="15">
        <v>2028</v>
      </c>
      <c r="AB530" s="15">
        <v>3</v>
      </c>
      <c r="AC530" s="15">
        <v>2</v>
      </c>
      <c r="AD530" s="15">
        <v>4502022</v>
      </c>
      <c r="AE530" s="15" t="s">
        <v>361</v>
      </c>
      <c r="AF530" s="15">
        <v>450202200</v>
      </c>
      <c r="AG530" s="15" t="s">
        <v>1422</v>
      </c>
      <c r="AH530" s="15">
        <v>1</v>
      </c>
      <c r="AI530" s="18" t="s">
        <v>416</v>
      </c>
      <c r="AJ530" s="15" t="s">
        <v>1423</v>
      </c>
      <c r="AK530" s="15" t="s">
        <v>326</v>
      </c>
      <c r="AL530" s="15" t="s">
        <v>933</v>
      </c>
      <c r="AM530" s="15">
        <v>124303</v>
      </c>
      <c r="AN530" s="15" t="s">
        <v>933</v>
      </c>
      <c r="AO530" s="15" t="s">
        <v>60</v>
      </c>
      <c r="AP530" s="15" t="str">
        <f>VLOOKUP(AO530,'[1]Conceptos por ambito'!B$11:C$3075,2,0)</f>
        <v xml:space="preserve">SERVICIOS PRESTADOS A LAS EMPRESAS Y SERVICIOS DE PRODUCCION </v>
      </c>
      <c r="AQ530" s="15">
        <v>91119</v>
      </c>
      <c r="AR530" s="15" t="s">
        <v>340</v>
      </c>
      <c r="AS530" s="15" t="s">
        <v>1994</v>
      </c>
      <c r="AT530" s="19">
        <v>20000000</v>
      </c>
    </row>
    <row r="531" spans="1:46" s="11" customFormat="1" ht="15" x14ac:dyDescent="0.25">
      <c r="A531" s="16" t="s">
        <v>2050</v>
      </c>
      <c r="B531" s="17" t="s">
        <v>1302</v>
      </c>
      <c r="C531" s="15" t="s">
        <v>1303</v>
      </c>
      <c r="D531" s="15" t="s">
        <v>1303</v>
      </c>
      <c r="E531" s="14">
        <v>45</v>
      </c>
      <c r="F531" s="15" t="s">
        <v>330</v>
      </c>
      <c r="G531" s="15">
        <v>4502</v>
      </c>
      <c r="H531" s="15" t="s">
        <v>1337</v>
      </c>
      <c r="I531" s="14">
        <v>2</v>
      </c>
      <c r="J531" s="15" t="s">
        <v>68</v>
      </c>
      <c r="K531" s="15">
        <v>4502</v>
      </c>
      <c r="L531" s="15" t="s">
        <v>1338</v>
      </c>
      <c r="M531" s="15">
        <v>140010004</v>
      </c>
      <c r="N531" s="15" t="s">
        <v>333</v>
      </c>
      <c r="O531" s="15">
        <v>14.9</v>
      </c>
      <c r="P531" s="15">
        <v>19</v>
      </c>
      <c r="Q531" s="15" t="s">
        <v>1421</v>
      </c>
      <c r="R531" s="15" t="s">
        <v>1422</v>
      </c>
      <c r="S531" s="15">
        <v>4502022</v>
      </c>
      <c r="T531" s="15" t="s">
        <v>1422</v>
      </c>
      <c r="U531" s="15">
        <v>1</v>
      </c>
      <c r="V531" s="15">
        <v>1</v>
      </c>
      <c r="W531" s="13">
        <v>202500000042493</v>
      </c>
      <c r="X531" s="15" t="str">
        <f t="shared" si="10"/>
        <v>42493</v>
      </c>
      <c r="Y531" s="15" t="s">
        <v>1414</v>
      </c>
      <c r="Z531" s="15">
        <v>2026</v>
      </c>
      <c r="AA531" s="15">
        <v>2028</v>
      </c>
      <c r="AB531" s="15">
        <v>3</v>
      </c>
      <c r="AC531" s="15">
        <v>2</v>
      </c>
      <c r="AD531" s="15">
        <v>4502022</v>
      </c>
      <c r="AE531" s="15" t="s">
        <v>361</v>
      </c>
      <c r="AF531" s="15">
        <v>450202200</v>
      </c>
      <c r="AG531" s="15" t="s">
        <v>1422</v>
      </c>
      <c r="AH531" s="15">
        <v>1</v>
      </c>
      <c r="AI531" s="15">
        <v>10</v>
      </c>
      <c r="AJ531" s="15" t="s">
        <v>1424</v>
      </c>
      <c r="AK531" s="15" t="s">
        <v>326</v>
      </c>
      <c r="AL531" s="15" t="s">
        <v>933</v>
      </c>
      <c r="AM531" s="15">
        <v>124303</v>
      </c>
      <c r="AN531" s="15" t="s">
        <v>933</v>
      </c>
      <c r="AO531" s="15" t="s">
        <v>60</v>
      </c>
      <c r="AP531" s="15" t="str">
        <f>VLOOKUP(AO531,'[1]Conceptos por ambito'!B$11:C$3075,2,0)</f>
        <v xml:space="preserve">SERVICIOS PRESTADOS A LAS EMPRESAS Y SERVICIOS DE PRODUCCION </v>
      </c>
      <c r="AQ531" s="15">
        <v>91119</v>
      </c>
      <c r="AR531" s="15" t="s">
        <v>340</v>
      </c>
      <c r="AS531" s="15" t="s">
        <v>1995</v>
      </c>
      <c r="AT531" s="19">
        <v>20000000</v>
      </c>
    </row>
    <row r="532" spans="1:46" s="11" customFormat="1" ht="15" x14ac:dyDescent="0.25">
      <c r="A532" s="16" t="s">
        <v>2050</v>
      </c>
      <c r="B532" s="17" t="s">
        <v>1302</v>
      </c>
      <c r="C532" s="15" t="s">
        <v>1303</v>
      </c>
      <c r="D532" s="15" t="s">
        <v>1303</v>
      </c>
      <c r="E532" s="14">
        <v>41</v>
      </c>
      <c r="F532" s="15" t="s">
        <v>662</v>
      </c>
      <c r="G532" s="15">
        <v>4102</v>
      </c>
      <c r="H532" s="15" t="s">
        <v>1304</v>
      </c>
      <c r="I532" s="14">
        <v>2</v>
      </c>
      <c r="J532" s="15" t="s">
        <v>68</v>
      </c>
      <c r="K532" s="15">
        <v>4102</v>
      </c>
      <c r="L532" s="15" t="s">
        <v>1391</v>
      </c>
      <c r="M532" s="15">
        <v>80010005</v>
      </c>
      <c r="N532" s="15" t="s">
        <v>426</v>
      </c>
      <c r="O532" s="15">
        <v>74.510000000000005</v>
      </c>
      <c r="P532" s="15">
        <v>73.510000000000005</v>
      </c>
      <c r="Q532" s="15" t="s">
        <v>1425</v>
      </c>
      <c r="R532" s="15" t="s">
        <v>1426</v>
      </c>
      <c r="S532" s="15">
        <v>4102041</v>
      </c>
      <c r="T532" s="15" t="s">
        <v>1426</v>
      </c>
      <c r="U532" s="15">
        <v>1</v>
      </c>
      <c r="V532" s="15">
        <v>1</v>
      </c>
      <c r="W532" s="13">
        <v>202500000042494</v>
      </c>
      <c r="X532" s="15" t="str">
        <f t="shared" si="10"/>
        <v>42494</v>
      </c>
      <c r="Y532" s="15" t="s">
        <v>1427</v>
      </c>
      <c r="Z532" s="15">
        <v>2026</v>
      </c>
      <c r="AA532" s="15">
        <v>2028</v>
      </c>
      <c r="AB532" s="15">
        <v>3</v>
      </c>
      <c r="AC532" s="15">
        <v>6</v>
      </c>
      <c r="AD532" s="15">
        <v>4102041</v>
      </c>
      <c r="AE532" s="15" t="s">
        <v>1428</v>
      </c>
      <c r="AF532" s="15">
        <v>410204100</v>
      </c>
      <c r="AG532" s="15" t="s">
        <v>1426</v>
      </c>
      <c r="AH532" s="15">
        <v>1</v>
      </c>
      <c r="AI532" s="15">
        <v>12</v>
      </c>
      <c r="AJ532" s="15" t="s">
        <v>1429</v>
      </c>
      <c r="AK532" s="15" t="s">
        <v>326</v>
      </c>
      <c r="AL532" s="15" t="s">
        <v>933</v>
      </c>
      <c r="AM532" s="15">
        <v>124303</v>
      </c>
      <c r="AN532" s="15" t="s">
        <v>933</v>
      </c>
      <c r="AO532" s="15" t="s">
        <v>60</v>
      </c>
      <c r="AP532" s="15" t="str">
        <f>VLOOKUP(AO532,'[1]Conceptos por ambito'!B$11:C$3075,2,0)</f>
        <v xml:space="preserve">SERVICIOS PRESTADOS A LAS EMPRESAS Y SERVICIOS DE PRODUCCION </v>
      </c>
      <c r="AQ532" s="15">
        <v>91119</v>
      </c>
      <c r="AR532" s="15" t="s">
        <v>340</v>
      </c>
      <c r="AS532" s="15" t="s">
        <v>1996</v>
      </c>
      <c r="AT532" s="19">
        <v>34600000</v>
      </c>
    </row>
    <row r="533" spans="1:46" s="11" customFormat="1" ht="15" x14ac:dyDescent="0.25">
      <c r="A533" s="16" t="s">
        <v>2050</v>
      </c>
      <c r="B533" s="17" t="s">
        <v>1302</v>
      </c>
      <c r="C533" s="15" t="s">
        <v>1303</v>
      </c>
      <c r="D533" s="15" t="s">
        <v>1303</v>
      </c>
      <c r="E533" s="14">
        <v>41</v>
      </c>
      <c r="F533" s="15" t="s">
        <v>662</v>
      </c>
      <c r="G533" s="15">
        <v>4102</v>
      </c>
      <c r="H533" s="15" t="s">
        <v>1304</v>
      </c>
      <c r="I533" s="14">
        <v>2</v>
      </c>
      <c r="J533" s="15" t="s">
        <v>68</v>
      </c>
      <c r="K533" s="15">
        <v>4102</v>
      </c>
      <c r="L533" s="15" t="s">
        <v>1391</v>
      </c>
      <c r="M533" s="15">
        <v>80010005</v>
      </c>
      <c r="N533" s="15" t="s">
        <v>426</v>
      </c>
      <c r="O533" s="15">
        <v>74.510000000000005</v>
      </c>
      <c r="P533" s="15">
        <v>73.510000000000005</v>
      </c>
      <c r="Q533" s="15" t="s">
        <v>1430</v>
      </c>
      <c r="R533" s="15" t="s">
        <v>109</v>
      </c>
      <c r="S533" s="15">
        <v>4102051</v>
      </c>
      <c r="T533" s="15" t="s">
        <v>109</v>
      </c>
      <c r="U533" s="15">
        <v>1</v>
      </c>
      <c r="V533" s="15">
        <v>1</v>
      </c>
      <c r="W533" s="13">
        <v>202500000042494</v>
      </c>
      <c r="X533" s="15" t="str">
        <f t="shared" si="10"/>
        <v>42494</v>
      </c>
      <c r="Y533" s="15" t="s">
        <v>1427</v>
      </c>
      <c r="Z533" s="15">
        <v>2026</v>
      </c>
      <c r="AA533" s="15">
        <v>2028</v>
      </c>
      <c r="AB533" s="15">
        <v>3</v>
      </c>
      <c r="AC533" s="15">
        <v>7</v>
      </c>
      <c r="AD533" s="15">
        <v>4102051</v>
      </c>
      <c r="AE533" s="15" t="s">
        <v>108</v>
      </c>
      <c r="AF533" s="15">
        <v>410205100</v>
      </c>
      <c r="AG533" s="15" t="s">
        <v>109</v>
      </c>
      <c r="AH533" s="15">
        <v>1</v>
      </c>
      <c r="AI533" s="15">
        <v>13</v>
      </c>
      <c r="AJ533" s="15" t="s">
        <v>1431</v>
      </c>
      <c r="AK533" s="15" t="s">
        <v>326</v>
      </c>
      <c r="AL533" s="15" t="s">
        <v>933</v>
      </c>
      <c r="AM533" s="15">
        <v>124303</v>
      </c>
      <c r="AN533" s="15" t="s">
        <v>933</v>
      </c>
      <c r="AO533" s="15" t="s">
        <v>60</v>
      </c>
      <c r="AP533" s="15" t="str">
        <f>VLOOKUP(AO533,'[1]Conceptos por ambito'!B$11:C$3075,2,0)</f>
        <v xml:space="preserve">SERVICIOS PRESTADOS A LAS EMPRESAS Y SERVICIOS DE PRODUCCION </v>
      </c>
      <c r="AQ533" s="15">
        <v>91119</v>
      </c>
      <c r="AR533" s="15" t="s">
        <v>340</v>
      </c>
      <c r="AS533" s="15" t="s">
        <v>1997</v>
      </c>
      <c r="AT533" s="19">
        <v>40000000</v>
      </c>
    </row>
    <row r="534" spans="1:46" s="11" customFormat="1" ht="15" x14ac:dyDescent="0.25">
      <c r="A534" s="16" t="s">
        <v>2050</v>
      </c>
      <c r="B534" s="17" t="s">
        <v>1302</v>
      </c>
      <c r="C534" s="15" t="s">
        <v>1303</v>
      </c>
      <c r="D534" s="15" t="s">
        <v>1303</v>
      </c>
      <c r="E534" s="14">
        <v>41</v>
      </c>
      <c r="F534" s="15" t="s">
        <v>662</v>
      </c>
      <c r="G534" s="15">
        <v>4102</v>
      </c>
      <c r="H534" s="15" t="s">
        <v>1304</v>
      </c>
      <c r="I534" s="14">
        <v>2</v>
      </c>
      <c r="J534" s="15" t="s">
        <v>68</v>
      </c>
      <c r="K534" s="15">
        <v>4102</v>
      </c>
      <c r="L534" s="15" t="s">
        <v>1391</v>
      </c>
      <c r="M534" s="15">
        <v>80010005</v>
      </c>
      <c r="N534" s="15" t="s">
        <v>426</v>
      </c>
      <c r="O534" s="15">
        <v>74.510000000000005</v>
      </c>
      <c r="P534" s="15">
        <v>73.510000000000005</v>
      </c>
      <c r="Q534" s="15" t="s">
        <v>1430</v>
      </c>
      <c r="R534" s="15" t="s">
        <v>109</v>
      </c>
      <c r="S534" s="15">
        <v>4102051</v>
      </c>
      <c r="T534" s="15" t="s">
        <v>109</v>
      </c>
      <c r="U534" s="15">
        <v>1</v>
      </c>
      <c r="V534" s="15">
        <v>1</v>
      </c>
      <c r="W534" s="13">
        <v>202500000042494</v>
      </c>
      <c r="X534" s="15" t="str">
        <f t="shared" si="10"/>
        <v>42494</v>
      </c>
      <c r="Y534" s="15" t="s">
        <v>1427</v>
      </c>
      <c r="Z534" s="15">
        <v>2026</v>
      </c>
      <c r="AA534" s="15">
        <v>2028</v>
      </c>
      <c r="AB534" s="15">
        <v>3</v>
      </c>
      <c r="AC534" s="15">
        <v>7</v>
      </c>
      <c r="AD534" s="15">
        <v>4102051</v>
      </c>
      <c r="AE534" s="15" t="s">
        <v>108</v>
      </c>
      <c r="AF534" s="15">
        <v>410205100</v>
      </c>
      <c r="AG534" s="15" t="s">
        <v>109</v>
      </c>
      <c r="AH534" s="15">
        <v>1</v>
      </c>
      <c r="AI534" s="15">
        <v>14</v>
      </c>
      <c r="AJ534" s="15" t="s">
        <v>1429</v>
      </c>
      <c r="AK534" s="15" t="s">
        <v>326</v>
      </c>
      <c r="AL534" s="15" t="s">
        <v>933</v>
      </c>
      <c r="AM534" s="15">
        <v>124303</v>
      </c>
      <c r="AN534" s="15" t="s">
        <v>933</v>
      </c>
      <c r="AO534" s="15" t="s">
        <v>60</v>
      </c>
      <c r="AP534" s="15" t="str">
        <f>VLOOKUP(AO534,'[1]Conceptos por ambito'!B$11:C$3075,2,0)</f>
        <v xml:space="preserve">SERVICIOS PRESTADOS A LAS EMPRESAS Y SERVICIOS DE PRODUCCION </v>
      </c>
      <c r="AQ534" s="15">
        <v>91119</v>
      </c>
      <c r="AR534" s="15" t="s">
        <v>340</v>
      </c>
      <c r="AS534" s="15" t="s">
        <v>1998</v>
      </c>
      <c r="AT534" s="19">
        <v>45000000</v>
      </c>
    </row>
    <row r="535" spans="1:46" s="11" customFormat="1" ht="15" x14ac:dyDescent="0.25">
      <c r="A535" s="16" t="s">
        <v>2050</v>
      </c>
      <c r="B535" s="17" t="s">
        <v>1302</v>
      </c>
      <c r="C535" s="15" t="s">
        <v>1303</v>
      </c>
      <c r="D535" s="15" t="s">
        <v>1303</v>
      </c>
      <c r="E535" s="14">
        <v>41</v>
      </c>
      <c r="F535" s="15" t="s">
        <v>662</v>
      </c>
      <c r="G535" s="15">
        <v>4102</v>
      </c>
      <c r="H535" s="15" t="s">
        <v>1304</v>
      </c>
      <c r="I535" s="14">
        <v>2</v>
      </c>
      <c r="J535" s="15" t="s">
        <v>68</v>
      </c>
      <c r="K535" s="15">
        <v>4102</v>
      </c>
      <c r="L535" s="15" t="s">
        <v>1391</v>
      </c>
      <c r="M535" s="15">
        <v>80010005</v>
      </c>
      <c r="N535" s="15" t="s">
        <v>426</v>
      </c>
      <c r="O535" s="15">
        <v>74.510000000000005</v>
      </c>
      <c r="P535" s="15">
        <v>73.510000000000005</v>
      </c>
      <c r="Q535" s="15" t="s">
        <v>1425</v>
      </c>
      <c r="R535" s="15" t="s">
        <v>1426</v>
      </c>
      <c r="S535" s="15">
        <v>4102041</v>
      </c>
      <c r="T535" s="15" t="s">
        <v>1426</v>
      </c>
      <c r="U535" s="15">
        <v>1</v>
      </c>
      <c r="V535" s="15">
        <v>1</v>
      </c>
      <c r="W535" s="13">
        <v>202500000042494</v>
      </c>
      <c r="X535" s="15" t="str">
        <f t="shared" si="10"/>
        <v>42494</v>
      </c>
      <c r="Y535" s="15" t="s">
        <v>1432</v>
      </c>
      <c r="Z535" s="15">
        <v>2026</v>
      </c>
      <c r="AA535" s="15">
        <v>2028</v>
      </c>
      <c r="AB535" s="15">
        <v>3</v>
      </c>
      <c r="AC535" s="15">
        <v>6</v>
      </c>
      <c r="AD535" s="15">
        <v>4102041</v>
      </c>
      <c r="AE535" s="15" t="s">
        <v>1428</v>
      </c>
      <c r="AF535" s="15">
        <v>410204100</v>
      </c>
      <c r="AG535" s="15" t="s">
        <v>1426</v>
      </c>
      <c r="AH535" s="15">
        <v>1</v>
      </c>
      <c r="AI535" s="15">
        <v>11</v>
      </c>
      <c r="AJ535" s="15" t="s">
        <v>1431</v>
      </c>
      <c r="AK535" s="15" t="s">
        <v>519</v>
      </c>
      <c r="AL535" s="15" t="s">
        <v>933</v>
      </c>
      <c r="AM535" s="15">
        <v>124303</v>
      </c>
      <c r="AN535" s="15" t="s">
        <v>933</v>
      </c>
      <c r="AO535" s="15" t="s">
        <v>60</v>
      </c>
      <c r="AP535" s="15" t="str">
        <f>VLOOKUP(AO535,'[1]Conceptos por ambito'!B$11:C$3075,2,0)</f>
        <v xml:space="preserve">SERVICIOS PRESTADOS A LAS EMPRESAS Y SERVICIOS DE PRODUCCION </v>
      </c>
      <c r="AQ535" s="15">
        <v>91119</v>
      </c>
      <c r="AR535" s="15" t="s">
        <v>340</v>
      </c>
      <c r="AS535" s="15" t="s">
        <v>1999</v>
      </c>
      <c r="AT535" s="19">
        <v>35000000</v>
      </c>
    </row>
  </sheetData>
  <autoFilter ref="A1:AT535" xr:uid="{FAA9F95F-B0C2-48E8-8D6E-810838299E30}"/>
  <printOptions horizontalCentered="1" verticalCentered="1"/>
  <pageMargins left="0.7" right="0.7" top="0.75" bottom="0.75" header="0" footer="0"/>
  <pageSetup paperSize="5" scale="8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2F96D09478A754DABC52D93E648FDF1" ma:contentTypeVersion="2" ma:contentTypeDescription="Crear nuevo documento." ma:contentTypeScope="" ma:versionID="fea703cc466a8581a8f4aa4933a5d51b">
  <xsd:schema xmlns:xsd="http://www.w3.org/2001/XMLSchema" xmlns:xs="http://www.w3.org/2001/XMLSchema" xmlns:p="http://schemas.microsoft.com/office/2006/metadata/properties" xmlns:ns2="c779bea8-1088-4025-9f67-261dcf443e18" targetNamespace="http://schemas.microsoft.com/office/2006/metadata/properties" ma:root="true" ma:fieldsID="bffee17bd7783cdff1ccf42523a60553" ns2:_="">
    <xsd:import namespace="c779bea8-1088-4025-9f67-261dcf443e18"/>
    <xsd:element name="properties">
      <xsd:complexType>
        <xsd:sequence>
          <xsd:element name="documentManagement">
            <xsd:complexType>
              <xsd:all>
                <xsd:element ref="ns2:Fecha" minOccurs="0"/>
                <xsd:element ref="ns2:Descrip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79bea8-1088-4025-9f67-261dcf443e18" elementFormDefault="qualified">
    <xsd:import namespace="http://schemas.microsoft.com/office/2006/documentManagement/types"/>
    <xsd:import namespace="http://schemas.microsoft.com/office/infopath/2007/PartnerControls"/>
    <xsd:element name="Fecha" ma:index="8" nillable="true" ma:displayName="Fecha" ma:internalName="Fecha">
      <xsd:simpleType>
        <xsd:restriction base="dms:Text">
          <xsd:maxLength value="255"/>
        </xsd:restriction>
      </xsd:simpleType>
    </xsd:element>
    <xsd:element name="Descripci_x00f3_n" ma:index="9" nillable="true" ma:displayName="Descripción" ma:internalName="Descripci_x00f3_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c779bea8-1088-4025-9f67-261dcf443e18">POAI 2026 </Descripci_x00f3_n>
    <Fecha xmlns="c779bea8-1088-4025-9f67-261dcf443e18">20/02/2026</Fecha>
  </documentManagement>
</p:properties>
</file>

<file path=customXml/itemProps1.xml><?xml version="1.0" encoding="utf-8"?>
<ds:datastoreItem xmlns:ds="http://schemas.openxmlformats.org/officeDocument/2006/customXml" ds:itemID="{73AF68CD-AE04-4494-9627-252E4887DF80}"/>
</file>

<file path=customXml/itemProps2.xml><?xml version="1.0" encoding="utf-8"?>
<ds:datastoreItem xmlns:ds="http://schemas.openxmlformats.org/officeDocument/2006/customXml" ds:itemID="{C883EC8D-6AFC-4B1A-8741-CBDA6284A23A}"/>
</file>

<file path=customXml/itemProps3.xml><?xml version="1.0" encoding="utf-8"?>
<ds:datastoreItem xmlns:ds="http://schemas.openxmlformats.org/officeDocument/2006/customXml" ds:itemID="{F4B403DE-1B7C-4066-9282-F2DBD05F68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POAI 2026</vt:lpstr>
      <vt:lpstr>'POAI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POAI 2026 </dc:title>
  <dc:creator>Francia Marin</dc:creator>
  <cp:lastModifiedBy>Blanca Nury Betancourt</cp:lastModifiedBy>
  <cp:lastPrinted>2026-02-04T20:43:05Z</cp:lastPrinted>
  <dcterms:created xsi:type="dcterms:W3CDTF">2025-11-20T02:35:02Z</dcterms:created>
  <dcterms:modified xsi:type="dcterms:W3CDTF">2026-02-17T21:41:23Z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0x010100B2F96D09478A754DABC52D93E648FDF1</vt:lpwstr>
  </property>
</Properties>
</file>